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ATREE\Documents\BSAA Statistic\2025\Jan\Web\"/>
    </mc:Choice>
  </mc:AlternateContent>
  <bookViews>
    <workbookView xWindow="0" yWindow="0" windowWidth="20490" windowHeight="7755" tabRatio="261" firstSheet="2" activeTab="2"/>
  </bookViews>
  <sheets>
    <sheet name="0000" sheetId="4" state="veryHidden" r:id="rId1"/>
    <sheet name="XXXXXX" sheetId="5" state="veryHidden" r:id="rId2"/>
    <sheet name="2025" sheetId="1" r:id="rId3"/>
    <sheet name="Sheet1" sheetId="6" r:id="rId4"/>
  </sheets>
  <calcPr calcId="152511"/>
</workbook>
</file>

<file path=xl/calcChain.xml><?xml version="1.0" encoding="utf-8"?>
<calcChain xmlns="http://schemas.openxmlformats.org/spreadsheetml/2006/main">
  <c r="C23" i="1" l="1"/>
  <c r="L27" i="1" l="1"/>
  <c r="H19" i="1" l="1"/>
  <c r="I51" i="1"/>
  <c r="I48" i="1" s="1"/>
  <c r="C51" i="1"/>
  <c r="C46" i="1" s="1"/>
  <c r="C44" i="1"/>
  <c r="I30" i="1"/>
  <c r="I50" i="1" l="1"/>
  <c r="D44" i="1"/>
  <c r="D39" i="1" s="1"/>
  <c r="K19" i="1"/>
  <c r="C29" i="1"/>
  <c r="C30" i="1"/>
  <c r="L11" i="1"/>
  <c r="E7" i="1"/>
  <c r="K51" i="1"/>
  <c r="K46" i="1" s="1"/>
  <c r="G51" i="1"/>
  <c r="G46" i="1" s="1"/>
  <c r="O5" i="1"/>
  <c r="O6" i="1"/>
  <c r="O9" i="1"/>
  <c r="O10" i="1"/>
  <c r="O13" i="1"/>
  <c r="O14" i="1"/>
  <c r="O17" i="1"/>
  <c r="O18" i="1"/>
  <c r="O21" i="1"/>
  <c r="O22" i="1"/>
  <c r="O25" i="1"/>
  <c r="O26" i="1"/>
  <c r="K23" i="1"/>
  <c r="E27" i="1"/>
  <c r="N44" i="1"/>
  <c r="N43" i="1" s="1"/>
  <c r="M44" i="1"/>
  <c r="M41" i="1" s="1"/>
  <c r="O47" i="1"/>
  <c r="O45" i="1"/>
  <c r="O40" i="1"/>
  <c r="J29" i="1"/>
  <c r="J30" i="1"/>
  <c r="J7" i="1"/>
  <c r="K44" i="1"/>
  <c r="K41" i="1" s="1"/>
  <c r="N51" i="1"/>
  <c r="N50" i="1" s="1"/>
  <c r="M51" i="1"/>
  <c r="M50" i="1" s="1"/>
  <c r="L51" i="1"/>
  <c r="L44" i="1"/>
  <c r="L43" i="1" s="1"/>
  <c r="O49" i="1"/>
  <c r="J51" i="1"/>
  <c r="J46" i="1" s="1"/>
  <c r="H51" i="1"/>
  <c r="F51" i="1"/>
  <c r="F48" i="1" s="1"/>
  <c r="E51" i="1"/>
  <c r="E48" i="1" s="1"/>
  <c r="D51" i="1"/>
  <c r="D46" i="1" s="1"/>
  <c r="C48" i="1"/>
  <c r="O42" i="1"/>
  <c r="J44" i="1"/>
  <c r="I44" i="1"/>
  <c r="I43" i="1" s="1"/>
  <c r="H44" i="1"/>
  <c r="H41" i="1" s="1"/>
  <c r="G44" i="1"/>
  <c r="G43" i="1" s="1"/>
  <c r="F44" i="1"/>
  <c r="F39" i="1" s="1"/>
  <c r="E44" i="1"/>
  <c r="E41" i="1" s="1"/>
  <c r="F27" i="1"/>
  <c r="E29" i="1"/>
  <c r="L29" i="1"/>
  <c r="D29" i="1"/>
  <c r="F29" i="1"/>
  <c r="G29" i="1"/>
  <c r="H29" i="1"/>
  <c r="I29" i="1"/>
  <c r="K29" i="1"/>
  <c r="M29" i="1"/>
  <c r="N29" i="1"/>
  <c r="L30" i="1"/>
  <c r="D30" i="1"/>
  <c r="E30" i="1"/>
  <c r="F30" i="1"/>
  <c r="G30" i="1"/>
  <c r="H30" i="1"/>
  <c r="K30" i="1"/>
  <c r="M30" i="1"/>
  <c r="N30" i="1"/>
  <c r="M27" i="1"/>
  <c r="K27" i="1"/>
  <c r="M23" i="1"/>
  <c r="L23" i="1"/>
  <c r="M19" i="1"/>
  <c r="L19" i="1"/>
  <c r="M15" i="1"/>
  <c r="L15" i="1"/>
  <c r="K15" i="1"/>
  <c r="M11" i="1"/>
  <c r="K11" i="1"/>
  <c r="M7" i="1"/>
  <c r="L7" i="1"/>
  <c r="K7" i="1"/>
  <c r="N27" i="1"/>
  <c r="J27" i="1"/>
  <c r="I27" i="1"/>
  <c r="H27" i="1"/>
  <c r="G27" i="1"/>
  <c r="D27" i="1"/>
  <c r="N23" i="1"/>
  <c r="J23" i="1"/>
  <c r="I23" i="1"/>
  <c r="H23" i="1"/>
  <c r="G23" i="1"/>
  <c r="F23" i="1"/>
  <c r="E23" i="1"/>
  <c r="D23" i="1"/>
  <c r="N19" i="1"/>
  <c r="J19" i="1"/>
  <c r="I19" i="1"/>
  <c r="G19" i="1"/>
  <c r="F19" i="1"/>
  <c r="E19" i="1"/>
  <c r="D19" i="1"/>
  <c r="N15" i="1"/>
  <c r="J15" i="1"/>
  <c r="I15" i="1"/>
  <c r="H15" i="1"/>
  <c r="G15" i="1"/>
  <c r="F15" i="1"/>
  <c r="E15" i="1"/>
  <c r="D15" i="1"/>
  <c r="N11" i="1"/>
  <c r="J11" i="1"/>
  <c r="I11" i="1"/>
  <c r="H11" i="1"/>
  <c r="G11" i="1"/>
  <c r="F11" i="1"/>
  <c r="E11" i="1"/>
  <c r="D11" i="1"/>
  <c r="N7" i="1"/>
  <c r="I7" i="1"/>
  <c r="H7" i="1"/>
  <c r="G7" i="1"/>
  <c r="F7" i="1"/>
  <c r="D7" i="1"/>
  <c r="C27" i="1"/>
  <c r="C19" i="1"/>
  <c r="C15" i="1"/>
  <c r="C11" i="1"/>
  <c r="C7" i="1"/>
  <c r="L48" i="1" l="1"/>
  <c r="L46" i="1"/>
  <c r="H50" i="1"/>
  <c r="H48" i="1"/>
  <c r="O51" i="1"/>
  <c r="O46" i="1" s="1"/>
  <c r="J39" i="1"/>
  <c r="J41" i="1"/>
  <c r="I52" i="1"/>
  <c r="K48" i="1"/>
  <c r="J50" i="1"/>
  <c r="E46" i="1"/>
  <c r="K50" i="1"/>
  <c r="M46" i="1"/>
  <c r="M43" i="1"/>
  <c r="H46" i="1"/>
  <c r="N48" i="1"/>
  <c r="I39" i="1"/>
  <c r="M31" i="1"/>
  <c r="M28" i="1" s="1"/>
  <c r="N46" i="1"/>
  <c r="N31" i="1"/>
  <c r="N24" i="1" s="1"/>
  <c r="I41" i="1"/>
  <c r="H43" i="1"/>
  <c r="F43" i="1"/>
  <c r="C50" i="1"/>
  <c r="G48" i="1"/>
  <c r="G50" i="1"/>
  <c r="D50" i="1"/>
  <c r="D48" i="1"/>
  <c r="D41" i="1"/>
  <c r="E52" i="1"/>
  <c r="N41" i="1"/>
  <c r="N52" i="1"/>
  <c r="C31" i="1"/>
  <c r="C24" i="1" s="1"/>
  <c r="N39" i="1"/>
  <c r="M48" i="1"/>
  <c r="M52" i="1"/>
  <c r="M39" i="1"/>
  <c r="L50" i="1"/>
  <c r="L41" i="1"/>
  <c r="L39" i="1"/>
  <c r="L52" i="1"/>
  <c r="L31" i="1"/>
  <c r="L28" i="1" s="1"/>
  <c r="K52" i="1"/>
  <c r="K43" i="1"/>
  <c r="K39" i="1"/>
  <c r="K31" i="1"/>
  <c r="K24" i="1" s="1"/>
  <c r="J48" i="1"/>
  <c r="J43" i="1"/>
  <c r="J52" i="1"/>
  <c r="J31" i="1"/>
  <c r="J24" i="1" s="1"/>
  <c r="I46" i="1"/>
  <c r="I31" i="1"/>
  <c r="H52" i="1"/>
  <c r="H39" i="1"/>
  <c r="O19" i="1"/>
  <c r="H31" i="1"/>
  <c r="H8" i="1" s="1"/>
  <c r="G52" i="1"/>
  <c r="G39" i="1"/>
  <c r="G41" i="1"/>
  <c r="G31" i="1"/>
  <c r="G12" i="1" s="1"/>
  <c r="F52" i="1"/>
  <c r="F46" i="1"/>
  <c r="F50" i="1"/>
  <c r="F41" i="1"/>
  <c r="F31" i="1"/>
  <c r="E50" i="1"/>
  <c r="E39" i="1"/>
  <c r="E43" i="1"/>
  <c r="O27" i="1"/>
  <c r="O15" i="1"/>
  <c r="E31" i="1"/>
  <c r="E16" i="1" s="1"/>
  <c r="O30" i="1"/>
  <c r="D52" i="1"/>
  <c r="D43" i="1"/>
  <c r="O23" i="1"/>
  <c r="D31" i="1"/>
  <c r="D12" i="1" s="1"/>
  <c r="O29" i="1"/>
  <c r="O11" i="1"/>
  <c r="O7" i="1"/>
  <c r="I28" i="1" l="1"/>
  <c r="I8" i="1"/>
  <c r="F16" i="1"/>
  <c r="F8" i="1"/>
  <c r="F12" i="1"/>
  <c r="J20" i="1"/>
  <c r="M16" i="1"/>
  <c r="M8" i="1"/>
  <c r="M12" i="1"/>
  <c r="M20" i="1"/>
  <c r="M24" i="1"/>
  <c r="N20" i="1"/>
  <c r="N16" i="1"/>
  <c r="N28" i="1"/>
  <c r="N12" i="1"/>
  <c r="N8" i="1"/>
  <c r="C28" i="1"/>
  <c r="C16" i="1"/>
  <c r="C8" i="1"/>
  <c r="C12" i="1"/>
  <c r="C20" i="1"/>
  <c r="L8" i="1"/>
  <c r="L12" i="1"/>
  <c r="L20" i="1"/>
  <c r="L24" i="1"/>
  <c r="L16" i="1"/>
  <c r="K12" i="1"/>
  <c r="K20" i="1"/>
  <c r="K16" i="1"/>
  <c r="K28" i="1"/>
  <c r="K8" i="1"/>
  <c r="J12" i="1"/>
  <c r="J28" i="1"/>
  <c r="J8" i="1"/>
  <c r="J16" i="1"/>
  <c r="I24" i="1"/>
  <c r="I12" i="1"/>
  <c r="I16" i="1"/>
  <c r="I20" i="1"/>
  <c r="H16" i="1"/>
  <c r="H28" i="1"/>
  <c r="H12" i="1"/>
  <c r="H24" i="1"/>
  <c r="H20" i="1"/>
  <c r="G28" i="1"/>
  <c r="G16" i="1"/>
  <c r="G8" i="1"/>
  <c r="G24" i="1"/>
  <c r="G20" i="1"/>
  <c r="F20" i="1"/>
  <c r="F28" i="1"/>
  <c r="F24" i="1"/>
  <c r="O50" i="1"/>
  <c r="O31" i="1"/>
  <c r="O20" i="1" s="1"/>
  <c r="E12" i="1"/>
  <c r="E20" i="1"/>
  <c r="E24" i="1"/>
  <c r="E8" i="1"/>
  <c r="E28" i="1"/>
  <c r="O48" i="1"/>
  <c r="D24" i="1"/>
  <c r="D20" i="1"/>
  <c r="D28" i="1"/>
  <c r="D16" i="1"/>
  <c r="D8" i="1"/>
  <c r="O28" i="1" l="1"/>
  <c r="O16" i="1"/>
  <c r="O24" i="1"/>
  <c r="O8" i="1"/>
  <c r="O12" i="1"/>
  <c r="C41" i="1"/>
  <c r="C39" i="1"/>
  <c r="C52" i="1"/>
  <c r="O38" i="1"/>
  <c r="C43" i="1" l="1"/>
  <c r="O44" i="1"/>
  <c r="O52" i="1" l="1"/>
  <c r="O43" i="1"/>
  <c r="O41" i="1"/>
  <c r="O39" i="1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<sst xmlns="http://schemas.openxmlformats.org/spreadsheetml/2006/main" count="106" uniqueCount="53">
  <si>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</si>
  <si>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</si>
  <si>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</si>
  <si>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</si>
  <si>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</si>
  <si>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</si>
  <si>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</si>
  <si>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</si>
  <si>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</si>
  <si>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</si>
  <si>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</si>
  <si>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</si>
  <si>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</si>
  <si>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</si>
  <si>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</si>
  <si>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</si>
  <si>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</si>
  <si>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</si>
  <si>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</si>
  <si>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</si>
  <si>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</si>
  <si>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</si>
  <si>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</si>
  <si>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</si>
  <si>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</si>
  <si>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</si>
  <si>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</si>
  <si>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</si>
  <si>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</si>
  <si>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</si>
  <si>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</si>
  <si>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</si>
  <si>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</si>
  <si>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</si>
  <si>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</si>
  <si>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</si>
  <si>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</si>
  <si>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</si>
  <si>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</si>
  <si>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</si>
  <si>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</si>
  <si>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</si>
  <si>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</si>
  <si>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</si>
  <si>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</si>
  <si>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</si>
  <si>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</si>
  <si>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</si>
  <si>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</si>
  <si>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</si>
  <si>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</si>
  <si>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2025                                           </t>
  </si>
  <si>
    <t xml:space="preserve">                                                       DURING JANUARY - DECEMBER  2025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</si>
</sst>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 x14ac:knownFonts="1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100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3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3" xfId="0" applyFont="1" applyFill="1" applyBorder="1"/>
    <xf numFmtId="0" fontId="7" fillId="4" borderId="18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7" fillId="4" borderId="6" xfId="0" applyFont="1" applyFill="1" applyBorder="1"/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0" xfId="0" applyFont="1" applyFill="1" applyBorder="1"/>
    <xf numFmtId="0" fontId="8" fillId="4" borderId="15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right"/>
    </xf>
    <xf numFmtId="0" fontId="7" fillId="4" borderId="28" xfId="0" applyFont="1" applyFill="1" applyBorder="1"/>
    <xf numFmtId="3" fontId="8" fillId="5" borderId="17" xfId="0" applyNumberFormat="1" applyFont="1" applyFill="1" applyBorder="1" applyAlignment="1">
      <alignment horizontal="center"/>
    </xf>
    <xf numFmtId="3" fontId="8" fillId="5" borderId="19" xfId="0" applyNumberFormat="1" applyFont="1" applyFill="1" applyBorder="1" applyAlignment="1">
      <alignment horizontal="center"/>
    </xf>
    <xf numFmtId="3" fontId="8" fillId="5" borderId="8" xfId="0" applyNumberFormat="1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8" fillId="6" borderId="14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6" borderId="39" xfId="0" applyFont="1" applyFill="1" applyBorder="1" applyAlignment="1">
      <alignment horizontal="center"/>
    </xf>
    <xf numFmtId="0" fontId="8" fillId="6" borderId="40" xfId="0" applyFont="1" applyFill="1" applyBorder="1" applyAlignment="1">
      <alignment horizontal="center"/>
    </xf>
    <xf numFmtId="0" fontId="8" fillId="6" borderId="41" xfId="0" applyFont="1" applyFill="1" applyBorder="1" applyAlignment="1">
      <alignment horizontal="center"/>
    </xf>
    <xf numFmtId="0" fontId="8" fillId="6" borderId="50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66"/>
      <color rgb="FFFFFF99"/>
      <color rgb="FF9999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zoomScaleNormal="79" zoomScaleSheetLayoutView="68"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60"/>
  <sheetViews>
    <sheetView showGridLines="0" tabSelected="1" zoomScale="120" zoomScaleNormal="120" workbookViewId="0">
      <selection activeCell="C53" sqref="C53"/>
    </sheetView>
  </sheetViews>
  <sheetFormatPr defaultColWidth="6.140625" defaultRowHeight="14.25" customHeight="1" x14ac:dyDescent="0.15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 x14ac:dyDescent="0.15">
      <c r="A1" s="96" t="s">
        <v>21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ht="14.25" customHeight="1" x14ac:dyDescent="0.15">
      <c r="A2" s="96" t="s">
        <v>51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 ht="14.25" customHeight="1" thickBot="1" x14ac:dyDescent="0.2">
      <c r="A3" s="97" t="s">
        <v>50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1:15" ht="14.25" customHeight="1" thickBot="1" x14ac:dyDescent="0.2">
      <c r="A4" s="94" t="s">
        <v>0</v>
      </c>
      <c r="B4" s="95"/>
      <c r="C4" s="88" t="s">
        <v>12</v>
      </c>
      <c r="D4" s="89" t="s">
        <v>11</v>
      </c>
      <c r="E4" s="89" t="s">
        <v>13</v>
      </c>
      <c r="F4" s="89" t="s">
        <v>14</v>
      </c>
      <c r="G4" s="89" t="s">
        <v>15</v>
      </c>
      <c r="H4" s="89" t="s">
        <v>16</v>
      </c>
      <c r="I4" s="89" t="s">
        <v>17</v>
      </c>
      <c r="J4" s="89" t="s">
        <v>18</v>
      </c>
      <c r="K4" s="89" t="s">
        <v>19</v>
      </c>
      <c r="L4" s="89" t="s">
        <v>23</v>
      </c>
      <c r="M4" s="89" t="s">
        <v>24</v>
      </c>
      <c r="N4" s="89" t="s">
        <v>25</v>
      </c>
      <c r="O4" s="90" t="s">
        <v>4</v>
      </c>
    </row>
    <row r="5" spans="1:15" ht="14.25" customHeight="1" x14ac:dyDescent="0.15">
      <c r="A5" s="70" t="s">
        <v>1</v>
      </c>
      <c r="B5" s="71" t="s">
        <v>2</v>
      </c>
      <c r="C5" s="40">
        <v>7658</v>
      </c>
      <c r="D5" s="54"/>
      <c r="E5" s="15"/>
      <c r="F5" s="15"/>
      <c r="G5" s="15"/>
      <c r="H5" s="15"/>
      <c r="I5" s="15"/>
      <c r="J5" s="15"/>
      <c r="K5" s="15"/>
      <c r="L5" s="15"/>
      <c r="M5" s="15"/>
      <c r="N5" s="15"/>
      <c r="O5" s="16">
        <f>SUM(C5+D5+E5+F5+G5+H5+I5+J5+K5+L5+M5+N5)</f>
        <v>7658</v>
      </c>
    </row>
    <row r="6" spans="1:15" ht="14.25" customHeight="1" x14ac:dyDescent="0.15">
      <c r="A6" s="72" t="s">
        <v>48</v>
      </c>
      <c r="B6" s="73" t="s">
        <v>3</v>
      </c>
      <c r="C6" s="47">
        <v>12548</v>
      </c>
      <c r="D6" s="56"/>
      <c r="E6" s="17"/>
      <c r="F6" s="17"/>
      <c r="G6" s="17"/>
      <c r="H6" s="17"/>
      <c r="I6" s="17"/>
      <c r="J6" s="17"/>
      <c r="K6" s="17"/>
      <c r="L6" s="17"/>
      <c r="M6" s="17"/>
      <c r="N6" s="17"/>
      <c r="O6" s="18">
        <f>SUM(C6+D6+E6+F6+G6+H6+I6+J6+K6+L6+M6+N6)</f>
        <v>12548</v>
      </c>
    </row>
    <row r="7" spans="1:15" s="5" customFormat="1" ht="14.25" customHeight="1" x14ac:dyDescent="0.15">
      <c r="A7" s="70"/>
      <c r="B7" s="74" t="s">
        <v>4</v>
      </c>
      <c r="C7" s="48">
        <f>SUM(C5+C6)</f>
        <v>20206</v>
      </c>
      <c r="D7" s="20">
        <f>SUM(D5+D6)</f>
        <v>0</v>
      </c>
      <c r="E7" s="20">
        <f>SUM(E5+E6)</f>
        <v>0</v>
      </c>
      <c r="F7" s="20">
        <f t="shared" ref="F7:O7" si="0">SUM(F5+F6)</f>
        <v>0</v>
      </c>
      <c r="G7" s="20">
        <f t="shared" si="0"/>
        <v>0</v>
      </c>
      <c r="H7" s="20">
        <f t="shared" si="0"/>
        <v>0</v>
      </c>
      <c r="I7" s="20">
        <f t="shared" si="0"/>
        <v>0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20206</v>
      </c>
    </row>
    <row r="8" spans="1:15" ht="14.25" customHeight="1" thickBot="1" x14ac:dyDescent="0.2">
      <c r="A8" s="75"/>
      <c r="B8" s="76" t="s">
        <v>5</v>
      </c>
      <c r="C8" s="49">
        <f>SUM(C7*100/C31)</f>
        <v>20.831572110477644</v>
      </c>
      <c r="D8" s="50" t="e">
        <f t="shared" ref="D8:O8" si="1">SUM(D7*100/D31)</f>
        <v>#DIV/0!</v>
      </c>
      <c r="E8" s="6" t="e">
        <f t="shared" si="1"/>
        <v>#DIV/0!</v>
      </c>
      <c r="F8" s="6" t="e">
        <f>SUM(F7*100/F31)</f>
        <v>#DIV/0!</v>
      </c>
      <c r="G8" s="6" t="e">
        <f t="shared" si="1"/>
        <v>#DIV/0!</v>
      </c>
      <c r="H8" s="6" t="e">
        <f t="shared" ref="H8:M8" si="2">SUM(H7*100/H31)</f>
        <v>#DIV/0!</v>
      </c>
      <c r="I8" s="6" t="e">
        <f t="shared" si="2"/>
        <v>#DIV/0!</v>
      </c>
      <c r="J8" s="6" t="e">
        <f t="shared" si="2"/>
        <v>#DIV/0!</v>
      </c>
      <c r="K8" s="6" t="e">
        <f t="shared" si="2"/>
        <v>#DIV/0!</v>
      </c>
      <c r="L8" s="6" t="e">
        <f t="shared" si="2"/>
        <v>#DIV/0!</v>
      </c>
      <c r="M8" s="6" t="e">
        <f t="shared" si="2"/>
        <v>#DIV/0!</v>
      </c>
      <c r="N8" s="6" t="e">
        <f t="shared" si="1"/>
        <v>#DIV/0!</v>
      </c>
      <c r="O8" s="7">
        <f t="shared" si="1"/>
        <v>20.831572110477644</v>
      </c>
    </row>
    <row r="9" spans="1:15" ht="14.25" customHeight="1" x14ac:dyDescent="0.15">
      <c r="A9" s="70" t="s">
        <v>6</v>
      </c>
      <c r="B9" s="71" t="s">
        <v>2</v>
      </c>
      <c r="C9" s="40">
        <v>14113</v>
      </c>
      <c r="D9" s="55"/>
      <c r="E9" s="15"/>
      <c r="F9" s="15"/>
      <c r="G9" s="63"/>
      <c r="H9" s="15"/>
      <c r="I9" s="15"/>
      <c r="J9" s="15"/>
      <c r="K9" s="15"/>
      <c r="L9" s="15"/>
      <c r="M9" s="15"/>
      <c r="N9" s="15"/>
      <c r="O9" s="16">
        <f>SUM(C9+D9+E9+F9+G9+H9+I9+J9+K9+L9+M9+N9)</f>
        <v>14113</v>
      </c>
    </row>
    <row r="10" spans="1:15" ht="14.25" customHeight="1" x14ac:dyDescent="0.15">
      <c r="A10" s="72" t="s">
        <v>30</v>
      </c>
      <c r="B10" s="73" t="s">
        <v>3</v>
      </c>
      <c r="C10" s="47">
        <v>9704</v>
      </c>
      <c r="D10" s="56"/>
      <c r="E10" s="17"/>
      <c r="F10" s="17"/>
      <c r="G10" s="68"/>
      <c r="H10" s="17"/>
      <c r="I10" s="17"/>
      <c r="J10" s="17"/>
      <c r="K10" s="17"/>
      <c r="L10" s="17"/>
      <c r="M10" s="17"/>
      <c r="N10" s="17"/>
      <c r="O10" s="18">
        <f>SUM(C10+D10+E10+F10+G10+H10+I10+J10+K10+L10+M10+N10)</f>
        <v>9704</v>
      </c>
    </row>
    <row r="11" spans="1:15" ht="14.25" customHeight="1" x14ac:dyDescent="0.15">
      <c r="A11" s="72"/>
      <c r="B11" s="74" t="s">
        <v>4</v>
      </c>
      <c r="C11" s="48">
        <f>SUM(C9+C10)</f>
        <v>23817</v>
      </c>
      <c r="D11" s="20">
        <f t="shared" ref="D11:O11" si="3">SUM(D9+D10)</f>
        <v>0</v>
      </c>
      <c r="E11" s="20">
        <f t="shared" si="3"/>
        <v>0</v>
      </c>
      <c r="F11" s="20">
        <f t="shared" si="3"/>
        <v>0</v>
      </c>
      <c r="G11" s="64">
        <f t="shared" si="3"/>
        <v>0</v>
      </c>
      <c r="H11" s="20">
        <f t="shared" si="3"/>
        <v>0</v>
      </c>
      <c r="I11" s="20">
        <f t="shared" si="3"/>
        <v>0</v>
      </c>
      <c r="J11" s="20">
        <f t="shared" si="3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3"/>
        <v>0</v>
      </c>
      <c r="O11" s="21">
        <f t="shared" si="3"/>
        <v>23817</v>
      </c>
    </row>
    <row r="12" spans="1:15" ht="14.25" customHeight="1" thickBot="1" x14ac:dyDescent="0.2">
      <c r="A12" s="72"/>
      <c r="B12" s="77" t="s">
        <v>5</v>
      </c>
      <c r="C12" s="49">
        <f>SUM(C11*100/C31)</f>
        <v>24.55436766085549</v>
      </c>
      <c r="D12" s="50" t="e">
        <f>SUM(D11*100/D31)</f>
        <v>#DIV/0!</v>
      </c>
      <c r="E12" s="50" t="e">
        <f t="shared" ref="E12:O12" si="4">SUM(E11*100/E31)</f>
        <v>#DIV/0!</v>
      </c>
      <c r="F12" s="8" t="e">
        <f t="shared" si="4"/>
        <v>#DIV/0!</v>
      </c>
      <c r="G12" s="65" t="e">
        <f t="shared" si="4"/>
        <v>#DIV/0!</v>
      </c>
      <c r="H12" s="8" t="e">
        <f t="shared" si="4"/>
        <v>#DIV/0!</v>
      </c>
      <c r="I12" s="8" t="e">
        <f t="shared" si="4"/>
        <v>#DIV/0!</v>
      </c>
      <c r="J12" s="8" t="e">
        <f t="shared" si="4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4"/>
        <v>#DIV/0!</v>
      </c>
      <c r="O12" s="9">
        <f t="shared" si="4"/>
        <v>24.55436766085549</v>
      </c>
    </row>
    <row r="13" spans="1:15" ht="14.25" customHeight="1" x14ac:dyDescent="0.15">
      <c r="A13" s="78" t="s">
        <v>7</v>
      </c>
      <c r="B13" s="71" t="s">
        <v>2</v>
      </c>
      <c r="C13" s="39">
        <v>12998</v>
      </c>
      <c r="D13" s="57"/>
      <c r="E13" s="30"/>
      <c r="F13" s="15"/>
      <c r="G13" s="15"/>
      <c r="H13" s="15"/>
      <c r="I13" s="15"/>
      <c r="J13" s="15"/>
      <c r="K13" s="15"/>
      <c r="L13" s="15"/>
      <c r="M13" s="15"/>
      <c r="N13" s="15"/>
      <c r="O13" s="16">
        <f>SUM(C13+D13+E13+F13+G13+H13+I13+J13+K13+L13+M13+N13)</f>
        <v>12998</v>
      </c>
    </row>
    <row r="14" spans="1:15" ht="14.25" customHeight="1" x14ac:dyDescent="0.15">
      <c r="A14" s="72" t="s">
        <v>31</v>
      </c>
      <c r="B14" s="73" t="s">
        <v>3</v>
      </c>
      <c r="C14" s="47">
        <v>15078</v>
      </c>
      <c r="D14" s="5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>
        <f>SUM(C14+D14+E14+F14+G14+H14+I14+J14+K14+L14+M14+N14)</f>
        <v>15078</v>
      </c>
    </row>
    <row r="15" spans="1:15" ht="14.25" customHeight="1" x14ac:dyDescent="0.15">
      <c r="A15" s="72"/>
      <c r="B15" s="74" t="s">
        <v>4</v>
      </c>
      <c r="C15" s="48">
        <f>SUM(C13+C14)</f>
        <v>28076</v>
      </c>
      <c r="D15" s="20">
        <f t="shared" ref="D15:O15" si="5">SUM(D13+D14)</f>
        <v>0</v>
      </c>
      <c r="E15" s="20">
        <f t="shared" si="5"/>
        <v>0</v>
      </c>
      <c r="F15" s="20">
        <f t="shared" si="5"/>
        <v>0</v>
      </c>
      <c r="G15" s="20">
        <f t="shared" si="5"/>
        <v>0</v>
      </c>
      <c r="H15" s="20">
        <f t="shared" si="5"/>
        <v>0</v>
      </c>
      <c r="I15" s="20">
        <f t="shared" si="5"/>
        <v>0</v>
      </c>
      <c r="J15" s="20">
        <f t="shared" si="5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5"/>
        <v>0</v>
      </c>
      <c r="O15" s="21">
        <f t="shared" si="5"/>
        <v>28076</v>
      </c>
    </row>
    <row r="16" spans="1:15" ht="14.25" customHeight="1" thickBot="1" x14ac:dyDescent="0.2">
      <c r="A16" s="72"/>
      <c r="B16" s="77" t="s">
        <v>5</v>
      </c>
      <c r="C16" s="51">
        <f>SUM(C15*100/C31)</f>
        <v>28.945225110054949</v>
      </c>
      <c r="D16" s="52" t="e">
        <f t="shared" ref="D16:O16" si="6">SUM(D15*100/D31)</f>
        <v>#DIV/0!</v>
      </c>
      <c r="E16" s="52" t="e">
        <f t="shared" si="6"/>
        <v>#DIV/0!</v>
      </c>
      <c r="F16" s="8" t="e">
        <f t="shared" si="6"/>
        <v>#DIV/0!</v>
      </c>
      <c r="G16" s="8" t="e">
        <f t="shared" si="6"/>
        <v>#DIV/0!</v>
      </c>
      <c r="H16" s="8" t="e">
        <f t="shared" si="6"/>
        <v>#DIV/0!</v>
      </c>
      <c r="I16" s="8" t="e">
        <f t="shared" si="6"/>
        <v>#DIV/0!</v>
      </c>
      <c r="J16" s="8" t="e">
        <f t="shared" si="6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6"/>
        <v>#DIV/0!</v>
      </c>
      <c r="O16" s="9">
        <f t="shared" si="6"/>
        <v>28.945225110054949</v>
      </c>
    </row>
    <row r="17" spans="1:15" ht="14.25" customHeight="1" x14ac:dyDescent="0.15">
      <c r="A17" s="78" t="s">
        <v>8</v>
      </c>
      <c r="B17" s="71" t="s">
        <v>2</v>
      </c>
      <c r="C17" s="14">
        <v>3422</v>
      </c>
      <c r="D17" s="58"/>
      <c r="E17" s="15"/>
      <c r="F17" s="15"/>
      <c r="G17" s="15"/>
      <c r="H17" s="63"/>
      <c r="I17" s="63"/>
      <c r="J17" s="15"/>
      <c r="K17" s="15"/>
      <c r="L17" s="15"/>
      <c r="M17" s="15"/>
      <c r="N17" s="15"/>
      <c r="O17" s="16">
        <f>SUM(C17+D17+E17+F17+G17+H17+I17+J17+K17+L17+M17+N17)</f>
        <v>3422</v>
      </c>
    </row>
    <row r="18" spans="1:15" ht="14.25" customHeight="1" x14ac:dyDescent="0.15">
      <c r="A18" s="72" t="s">
        <v>32</v>
      </c>
      <c r="B18" s="73" t="s">
        <v>3</v>
      </c>
      <c r="C18" s="47">
        <v>3893</v>
      </c>
      <c r="D18" s="55"/>
      <c r="E18" s="17"/>
      <c r="F18" s="17"/>
      <c r="G18" s="17"/>
      <c r="H18" s="68"/>
      <c r="I18" s="68"/>
      <c r="J18" s="17"/>
      <c r="K18" s="17"/>
      <c r="L18" s="17"/>
      <c r="M18" s="17"/>
      <c r="N18" s="17"/>
      <c r="O18" s="18">
        <f>SUM(C18+D18+E18+F18+G18+H18+I18+J18+K18+L18+M18+N18)</f>
        <v>3893</v>
      </c>
    </row>
    <row r="19" spans="1:15" ht="14.25" customHeight="1" x14ac:dyDescent="0.15">
      <c r="A19" s="72"/>
      <c r="B19" s="74" t="s">
        <v>4</v>
      </c>
      <c r="C19" s="48">
        <f>SUM(C17+C18)</f>
        <v>7315</v>
      </c>
      <c r="D19" s="20">
        <f t="shared" ref="D19:O19" si="7">SUM(D17+D18)</f>
        <v>0</v>
      </c>
      <c r="E19" s="20">
        <f t="shared" si="7"/>
        <v>0</v>
      </c>
      <c r="F19" s="20">
        <f t="shared" si="7"/>
        <v>0</v>
      </c>
      <c r="G19" s="20">
        <f t="shared" si="7"/>
        <v>0</v>
      </c>
      <c r="H19" s="64">
        <f t="shared" si="7"/>
        <v>0</v>
      </c>
      <c r="I19" s="64">
        <f t="shared" si="7"/>
        <v>0</v>
      </c>
      <c r="J19" s="20">
        <f t="shared" si="7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7"/>
        <v>0</v>
      </c>
      <c r="O19" s="21">
        <f t="shared" si="7"/>
        <v>7315</v>
      </c>
    </row>
    <row r="20" spans="1:15" ht="14.25" customHeight="1" thickBot="1" x14ac:dyDescent="0.2">
      <c r="A20" s="72"/>
      <c r="B20" s="77" t="s">
        <v>5</v>
      </c>
      <c r="C20" s="49">
        <f>SUM(C19*100/C31)</f>
        <v>7.5414703547532396</v>
      </c>
      <c r="D20" s="50" t="e">
        <f t="shared" ref="D20:O20" si="8">SUM(D19*100/D31)</f>
        <v>#DIV/0!</v>
      </c>
      <c r="E20" s="50" t="e">
        <f t="shared" si="8"/>
        <v>#DIV/0!</v>
      </c>
      <c r="F20" s="8" t="e">
        <f t="shared" si="8"/>
        <v>#DIV/0!</v>
      </c>
      <c r="G20" s="8" t="e">
        <f t="shared" si="8"/>
        <v>#DIV/0!</v>
      </c>
      <c r="H20" s="65" t="e">
        <f t="shared" si="8"/>
        <v>#DIV/0!</v>
      </c>
      <c r="I20" s="65" t="e">
        <f t="shared" si="8"/>
        <v>#DIV/0!</v>
      </c>
      <c r="J20" s="8" t="e">
        <f t="shared" si="8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8"/>
        <v>#DIV/0!</v>
      </c>
      <c r="O20" s="9">
        <f t="shared" si="8"/>
        <v>7.5414703547532396</v>
      </c>
    </row>
    <row r="21" spans="1:15" ht="14.25" customHeight="1" x14ac:dyDescent="0.15">
      <c r="A21" s="78" t="s">
        <v>9</v>
      </c>
      <c r="B21" s="71" t="s">
        <v>2</v>
      </c>
      <c r="C21" s="39">
        <v>0</v>
      </c>
      <c r="D21" s="57"/>
      <c r="E21" s="30"/>
      <c r="F21" s="15"/>
      <c r="G21" s="15"/>
      <c r="H21" s="63"/>
      <c r="I21" s="15"/>
      <c r="J21" s="15"/>
      <c r="K21" s="15"/>
      <c r="L21" s="15"/>
      <c r="M21" s="15"/>
      <c r="N21" s="15"/>
      <c r="O21" s="16">
        <f>SUM(C21+D21+E21+F21+G21+H21+I21+J21+K21+L21+M21+N21)</f>
        <v>0</v>
      </c>
    </row>
    <row r="22" spans="1:15" ht="14.25" customHeight="1" x14ac:dyDescent="0.15">
      <c r="A22" s="72" t="s">
        <v>47</v>
      </c>
      <c r="B22" s="73" t="s">
        <v>3</v>
      </c>
      <c r="C22" s="47">
        <v>0</v>
      </c>
      <c r="D22" s="56"/>
      <c r="E22" s="17"/>
      <c r="F22" s="17"/>
      <c r="G22" s="17"/>
      <c r="H22" s="68"/>
      <c r="I22" s="17"/>
      <c r="J22" s="17"/>
      <c r="K22" s="17"/>
      <c r="L22" s="17"/>
      <c r="M22" s="17"/>
      <c r="N22" s="17"/>
      <c r="O22" s="18">
        <f>SUM(C22+D22+E22+F22+G22+H22+I22+J22+K22+L22+M22+N22)</f>
        <v>0</v>
      </c>
    </row>
    <row r="23" spans="1:15" ht="14.25" customHeight="1" x14ac:dyDescent="0.15">
      <c r="A23" s="72"/>
      <c r="B23" s="74" t="s">
        <v>4</v>
      </c>
      <c r="C23" s="48">
        <f>SUM(C21+C22)</f>
        <v>0</v>
      </c>
      <c r="D23" s="20">
        <f t="shared" ref="D23:O23" si="9">SUM(D21+D22)</f>
        <v>0</v>
      </c>
      <c r="E23" s="20">
        <f t="shared" si="9"/>
        <v>0</v>
      </c>
      <c r="F23" s="20">
        <f t="shared" si="9"/>
        <v>0</v>
      </c>
      <c r="G23" s="20">
        <f t="shared" si="9"/>
        <v>0</v>
      </c>
      <c r="H23" s="64">
        <f t="shared" si="9"/>
        <v>0</v>
      </c>
      <c r="I23" s="20">
        <f t="shared" si="9"/>
        <v>0</v>
      </c>
      <c r="J23" s="20">
        <f t="shared" si="9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9"/>
        <v>0</v>
      </c>
      <c r="O23" s="21">
        <f t="shared" si="9"/>
        <v>0</v>
      </c>
    </row>
    <row r="24" spans="1:15" ht="14.25" customHeight="1" thickBot="1" x14ac:dyDescent="0.2">
      <c r="A24" s="72"/>
      <c r="B24" s="77" t="s">
        <v>5</v>
      </c>
      <c r="C24" s="49">
        <f>SUM(C23*100/C31)</f>
        <v>0</v>
      </c>
      <c r="D24" s="50" t="e">
        <f t="shared" ref="D24:O24" si="10">SUM(D23*100/D31)</f>
        <v>#DIV/0!</v>
      </c>
      <c r="E24" s="52" t="e">
        <f t="shared" si="10"/>
        <v>#DIV/0!</v>
      </c>
      <c r="F24" s="8" t="e">
        <f t="shared" si="10"/>
        <v>#DIV/0!</v>
      </c>
      <c r="G24" s="8" t="e">
        <f t="shared" si="10"/>
        <v>#DIV/0!</v>
      </c>
      <c r="H24" s="65" t="e">
        <f t="shared" si="10"/>
        <v>#DIV/0!</v>
      </c>
      <c r="I24" s="8" t="e">
        <f t="shared" si="10"/>
        <v>#DIV/0!</v>
      </c>
      <c r="J24" s="8" t="e">
        <f t="shared" si="10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10"/>
        <v>#DIV/0!</v>
      </c>
      <c r="O24" s="9">
        <f t="shared" si="10"/>
        <v>0</v>
      </c>
    </row>
    <row r="25" spans="1:15" ht="14.25" customHeight="1" x14ac:dyDescent="0.15">
      <c r="A25" s="78" t="s">
        <v>10</v>
      </c>
      <c r="B25" s="71" t="s">
        <v>2</v>
      </c>
      <c r="C25" s="39">
        <v>7706</v>
      </c>
      <c r="D25" s="57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6">
        <f>SUM(C25+D25+E25+F25+G25+H25+I25+J25+K25+L25+M25+N25)</f>
        <v>7706</v>
      </c>
    </row>
    <row r="26" spans="1:15" ht="14.25" customHeight="1" x14ac:dyDescent="0.15">
      <c r="A26" s="72" t="s">
        <v>33</v>
      </c>
      <c r="B26" s="73" t="s">
        <v>3</v>
      </c>
      <c r="C26" s="47">
        <v>9877</v>
      </c>
      <c r="D26" s="5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f>SUM(C26+D26+E26+F26+G26+H26+I26+J26+K26+L26+M26+N26)</f>
        <v>9877</v>
      </c>
    </row>
    <row r="27" spans="1:15" ht="14.25" customHeight="1" x14ac:dyDescent="0.15">
      <c r="A27" s="72"/>
      <c r="B27" s="74" t="s">
        <v>4</v>
      </c>
      <c r="C27" s="48">
        <f>SUM(C25+C26)</f>
        <v>17583</v>
      </c>
      <c r="D27" s="20">
        <f t="shared" ref="D27:O27" si="11">SUM(D25+D26)</f>
        <v>0</v>
      </c>
      <c r="E27" s="20">
        <f t="shared" si="11"/>
        <v>0</v>
      </c>
      <c r="F27" s="20">
        <f>SUM(F25+F26)</f>
        <v>0</v>
      </c>
      <c r="G27" s="20">
        <f t="shared" si="11"/>
        <v>0</v>
      </c>
      <c r="H27" s="20">
        <f t="shared" si="11"/>
        <v>0</v>
      </c>
      <c r="I27" s="20">
        <f t="shared" si="11"/>
        <v>0</v>
      </c>
      <c r="J27" s="20">
        <f t="shared" si="11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1"/>
        <v>0</v>
      </c>
      <c r="O27" s="21">
        <f t="shared" si="11"/>
        <v>17583</v>
      </c>
    </row>
    <row r="28" spans="1:15" ht="14.25" customHeight="1" thickBot="1" x14ac:dyDescent="0.2">
      <c r="A28" s="72"/>
      <c r="B28" s="77" t="s">
        <v>5</v>
      </c>
      <c r="C28" s="51">
        <f>SUM(C27*100/C31)</f>
        <v>18.127364763858676</v>
      </c>
      <c r="D28" s="52" t="e">
        <f t="shared" ref="D28:O28" si="12">SUM(D27*100/D31)</f>
        <v>#DIV/0!</v>
      </c>
      <c r="E28" s="52" t="e">
        <f t="shared" si="12"/>
        <v>#DIV/0!</v>
      </c>
      <c r="F28" s="8" t="e">
        <f t="shared" si="12"/>
        <v>#DIV/0!</v>
      </c>
      <c r="G28" s="8" t="e">
        <f t="shared" si="12"/>
        <v>#DIV/0!</v>
      </c>
      <c r="H28" s="8" t="e">
        <f t="shared" si="12"/>
        <v>#DIV/0!</v>
      </c>
      <c r="I28" s="8" t="e">
        <f t="shared" si="12"/>
        <v>#DIV/0!</v>
      </c>
      <c r="J28" s="8" t="e">
        <f t="shared" si="12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2"/>
        <v>#DIV/0!</v>
      </c>
      <c r="O28" s="9">
        <f t="shared" si="12"/>
        <v>18.127364763858676</v>
      </c>
    </row>
    <row r="29" spans="1:15" ht="14.25" customHeight="1" x14ac:dyDescent="0.15">
      <c r="A29" s="78" t="s">
        <v>20</v>
      </c>
      <c r="B29" s="79" t="s">
        <v>2</v>
      </c>
      <c r="C29" s="22">
        <f t="shared" ref="C29:N29" si="13">SUM(C5+C9+C13+C17+C21+C25)</f>
        <v>45897</v>
      </c>
      <c r="D29" s="22">
        <f t="shared" si="13"/>
        <v>0</v>
      </c>
      <c r="E29" s="22">
        <f>SUM(E5+E9+E13+E17+E21+E25)</f>
        <v>0</v>
      </c>
      <c r="F29" s="22">
        <f t="shared" si="13"/>
        <v>0</v>
      </c>
      <c r="G29" s="22">
        <f t="shared" si="13"/>
        <v>0</v>
      </c>
      <c r="H29" s="22">
        <f t="shared" si="13"/>
        <v>0</v>
      </c>
      <c r="I29" s="22">
        <f t="shared" si="13"/>
        <v>0</v>
      </c>
      <c r="J29" s="22">
        <f t="shared" si="13"/>
        <v>0</v>
      </c>
      <c r="K29" s="85">
        <f t="shared" ref="K29:M30" si="14">SUM(K5+K9+K13+K17+K21+K25)</f>
        <v>0</v>
      </c>
      <c r="L29" s="22">
        <f t="shared" si="14"/>
        <v>0</v>
      </c>
      <c r="M29" s="22">
        <f t="shared" si="14"/>
        <v>0</v>
      </c>
      <c r="N29" s="22">
        <f t="shared" si="13"/>
        <v>0</v>
      </c>
      <c r="O29" s="23">
        <f>SUM(C29+D29+E29+F29+G29+H29+I29+J29+K29+L29+M29+N29)</f>
        <v>45897</v>
      </c>
    </row>
    <row r="30" spans="1:15" ht="14.25" customHeight="1" x14ac:dyDescent="0.15">
      <c r="A30" s="72"/>
      <c r="B30" s="74" t="s">
        <v>3</v>
      </c>
      <c r="C30" s="19">
        <f>SUM(C6+C10+C14+C18+C22+C26)</f>
        <v>51100</v>
      </c>
      <c r="D30" s="20">
        <f t="shared" ref="D30:N30" si="15">SUM(D6+D10+D14+D18+D22+D26)</f>
        <v>0</v>
      </c>
      <c r="E30" s="20">
        <f t="shared" si="15"/>
        <v>0</v>
      </c>
      <c r="F30" s="20">
        <f t="shared" si="15"/>
        <v>0</v>
      </c>
      <c r="G30" s="20">
        <f t="shared" si="15"/>
        <v>0</v>
      </c>
      <c r="H30" s="20">
        <f t="shared" si="15"/>
        <v>0</v>
      </c>
      <c r="I30" s="20">
        <f t="shared" si="15"/>
        <v>0</v>
      </c>
      <c r="J30" s="20">
        <f t="shared" si="15"/>
        <v>0</v>
      </c>
      <c r="K30" s="86">
        <f t="shared" si="14"/>
        <v>0</v>
      </c>
      <c r="L30" s="20">
        <f t="shared" si="14"/>
        <v>0</v>
      </c>
      <c r="M30" s="20">
        <f t="shared" si="14"/>
        <v>0</v>
      </c>
      <c r="N30" s="20">
        <f t="shared" si="15"/>
        <v>0</v>
      </c>
      <c r="O30" s="21">
        <f>SUM(C30+D30+E30+F30+G30+H30+I30+J30+K30+L30+M30+N30)</f>
        <v>51100</v>
      </c>
    </row>
    <row r="31" spans="1:15" ht="14.25" customHeight="1" thickBot="1" x14ac:dyDescent="0.2">
      <c r="A31" s="75"/>
      <c r="B31" s="76" t="s">
        <v>20</v>
      </c>
      <c r="C31" s="11">
        <f>SUM(C29+C30)</f>
        <v>96997</v>
      </c>
      <c r="D31" s="12">
        <f t="shared" ref="D31:O31" si="16">SUM(D29+D30)</f>
        <v>0</v>
      </c>
      <c r="E31" s="12">
        <f t="shared" si="16"/>
        <v>0</v>
      </c>
      <c r="F31" s="12">
        <f t="shared" si="16"/>
        <v>0</v>
      </c>
      <c r="G31" s="12">
        <f t="shared" si="16"/>
        <v>0</v>
      </c>
      <c r="H31" s="12">
        <f t="shared" si="16"/>
        <v>0</v>
      </c>
      <c r="I31" s="12">
        <f t="shared" si="16"/>
        <v>0</v>
      </c>
      <c r="J31" s="12">
        <f t="shared" si="16"/>
        <v>0</v>
      </c>
      <c r="K31" s="87">
        <f>SUM(K29+K30)</f>
        <v>0</v>
      </c>
      <c r="L31" s="12">
        <f>SUM(L29+L30)</f>
        <v>0</v>
      </c>
      <c r="M31" s="12">
        <f>SUM(M29+M30)</f>
        <v>0</v>
      </c>
      <c r="N31" s="12">
        <f t="shared" si="16"/>
        <v>0</v>
      </c>
      <c r="O31" s="13">
        <f t="shared" si="16"/>
        <v>96997</v>
      </c>
    </row>
    <row r="32" spans="1:15" ht="14.25" customHeight="1" x14ac:dyDescent="0.15">
      <c r="A32" s="5" t="s">
        <v>26</v>
      </c>
    </row>
    <row r="33" spans="1:18" ht="14.25" customHeight="1" x14ac:dyDescent="0.5">
      <c r="A33" s="1" t="s">
        <v>26</v>
      </c>
      <c r="L33" s="62"/>
    </row>
    <row r="34" spans="1:18" ht="14.25" customHeight="1" x14ac:dyDescent="0.15">
      <c r="A34" s="96" t="s">
        <v>21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</row>
    <row r="35" spans="1:18" ht="14.25" customHeight="1" x14ac:dyDescent="0.15">
      <c r="A35" s="96" t="s">
        <v>52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</row>
    <row r="36" spans="1:18" ht="14.25" customHeight="1" thickBot="1" x14ac:dyDescent="0.2">
      <c r="A36" s="96" t="s">
        <v>26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</row>
    <row r="37" spans="1:18" ht="16.5" customHeight="1" thickBot="1" x14ac:dyDescent="0.2">
      <c r="A37" s="94" t="s">
        <v>0</v>
      </c>
      <c r="B37" s="95"/>
      <c r="C37" s="88" t="s">
        <v>12</v>
      </c>
      <c r="D37" s="89" t="s">
        <v>11</v>
      </c>
      <c r="E37" s="89" t="s">
        <v>13</v>
      </c>
      <c r="F37" s="89" t="s">
        <v>14</v>
      </c>
      <c r="G37" s="89" t="s">
        <v>15</v>
      </c>
      <c r="H37" s="89" t="s">
        <v>16</v>
      </c>
      <c r="I37" s="89" t="s">
        <v>17</v>
      </c>
      <c r="J37" s="89" t="s">
        <v>18</v>
      </c>
      <c r="K37" s="91" t="s">
        <v>19</v>
      </c>
      <c r="L37" s="92" t="s">
        <v>23</v>
      </c>
      <c r="M37" s="93" t="s">
        <v>24</v>
      </c>
      <c r="N37" s="89" t="s">
        <v>25</v>
      </c>
      <c r="O37" s="90" t="s">
        <v>4</v>
      </c>
    </row>
    <row r="38" spans="1:18" ht="16.5" customHeight="1" x14ac:dyDescent="0.15">
      <c r="A38" s="70" t="s">
        <v>2</v>
      </c>
      <c r="B38" s="80" t="s">
        <v>27</v>
      </c>
      <c r="C38" s="69">
        <v>16743</v>
      </c>
      <c r="D38" s="55"/>
      <c r="E38" s="30"/>
      <c r="F38" s="30"/>
      <c r="G38" s="30"/>
      <c r="H38" s="30"/>
      <c r="I38" s="30"/>
      <c r="J38" s="30"/>
      <c r="K38" s="31"/>
      <c r="L38" s="15"/>
      <c r="M38" s="15"/>
      <c r="N38" s="15"/>
      <c r="O38" s="32">
        <f>SUM(C38+D38+E38+F38+G38+H38+I38+J38+K38+L38+M38+N38)</f>
        <v>16743</v>
      </c>
    </row>
    <row r="39" spans="1:18" ht="16.5" customHeight="1" x14ac:dyDescent="0.15">
      <c r="A39" s="70"/>
      <c r="B39" s="81" t="s">
        <v>5</v>
      </c>
      <c r="C39" s="33">
        <f>SUM(C38*100/C44)</f>
        <v>36.47950846460553</v>
      </c>
      <c r="D39" s="34" t="e">
        <f>SUM(D38*100/D44)</f>
        <v>#DIV/0!</v>
      </c>
      <c r="E39" s="34" t="e">
        <f t="shared" ref="E39:N39" si="17">SUM(E38*100/E44)</f>
        <v>#DIV/0!</v>
      </c>
      <c r="F39" s="34" t="e">
        <f t="shared" si="17"/>
        <v>#DIV/0!</v>
      </c>
      <c r="G39" s="34" t="e">
        <f t="shared" si="17"/>
        <v>#DIV/0!</v>
      </c>
      <c r="H39" s="34" t="e">
        <f t="shared" si="17"/>
        <v>#DIV/0!</v>
      </c>
      <c r="I39" s="34" t="e">
        <f t="shared" si="17"/>
        <v>#DIV/0!</v>
      </c>
      <c r="J39" s="34" t="e">
        <f t="shared" si="17"/>
        <v>#DIV/0!</v>
      </c>
      <c r="K39" s="35" t="e">
        <f>SUM(K38*100/K44)</f>
        <v>#DIV/0!</v>
      </c>
      <c r="L39" s="34" t="e">
        <f t="shared" si="17"/>
        <v>#DIV/0!</v>
      </c>
      <c r="M39" s="34" t="e">
        <f t="shared" si="17"/>
        <v>#DIV/0!</v>
      </c>
      <c r="N39" s="34" t="e">
        <f t="shared" si="17"/>
        <v>#DIV/0!</v>
      </c>
      <c r="O39" s="36">
        <f>SUM(O38*100/O44)</f>
        <v>36.47950846460553</v>
      </c>
      <c r="R39" s="46"/>
    </row>
    <row r="40" spans="1:18" ht="16.5" customHeight="1" x14ac:dyDescent="0.15">
      <c r="A40" s="72"/>
      <c r="B40" s="80" t="s">
        <v>28</v>
      </c>
      <c r="C40" s="29">
        <v>28351</v>
      </c>
      <c r="D40" s="55"/>
      <c r="E40" s="30"/>
      <c r="F40" s="30"/>
      <c r="G40" s="30"/>
      <c r="H40" s="30"/>
      <c r="I40" s="30"/>
      <c r="J40" s="30"/>
      <c r="K40" s="31"/>
      <c r="L40" s="30"/>
      <c r="M40" s="30"/>
      <c r="N40" s="30"/>
      <c r="O40" s="32">
        <f>SUM(C40+D40+E40+F40+G40+H40+I40+J40+K40+L40+M40+N40)</f>
        <v>28351</v>
      </c>
      <c r="R40" s="46"/>
    </row>
    <row r="41" spans="1:18" ht="16.5" customHeight="1" x14ac:dyDescent="0.15">
      <c r="A41" s="72"/>
      <c r="B41" s="82" t="s">
        <v>5</v>
      </c>
      <c r="C41" s="37">
        <f>SUM(C40*100/C44)</f>
        <v>61.770921846743796</v>
      </c>
      <c r="D41" s="34" t="e">
        <f>SUM(D40*100/D44)</f>
        <v>#DIV/0!</v>
      </c>
      <c r="E41" s="34" t="e">
        <f t="shared" ref="E41:N41" si="18">SUM(E40*100/E44)</f>
        <v>#DIV/0!</v>
      </c>
      <c r="F41" s="34" t="e">
        <f t="shared" si="18"/>
        <v>#DIV/0!</v>
      </c>
      <c r="G41" s="34" t="e">
        <f t="shared" si="18"/>
        <v>#DIV/0!</v>
      </c>
      <c r="H41" s="34" t="e">
        <f t="shared" si="18"/>
        <v>#DIV/0!</v>
      </c>
      <c r="I41" s="34" t="e">
        <f t="shared" si="18"/>
        <v>#DIV/0!</v>
      </c>
      <c r="J41" s="34" t="e">
        <f t="shared" si="18"/>
        <v>#DIV/0!</v>
      </c>
      <c r="K41" s="38" t="e">
        <f t="shared" si="18"/>
        <v>#DIV/0!</v>
      </c>
      <c r="L41" s="34" t="e">
        <f t="shared" si="18"/>
        <v>#DIV/0!</v>
      </c>
      <c r="M41" s="34" t="e">
        <f t="shared" si="18"/>
        <v>#DIV/0!</v>
      </c>
      <c r="N41" s="34" t="e">
        <f t="shared" si="18"/>
        <v>#DIV/0!</v>
      </c>
      <c r="O41" s="36">
        <f>SUM(O40*100/O44)</f>
        <v>61.770921846743796</v>
      </c>
      <c r="R41" s="46"/>
    </row>
    <row r="42" spans="1:18" ht="16.5" customHeight="1" x14ac:dyDescent="0.15">
      <c r="A42" s="72"/>
      <c r="B42" s="83" t="s">
        <v>29</v>
      </c>
      <c r="C42" s="39">
        <v>803</v>
      </c>
      <c r="D42" s="60"/>
      <c r="E42" s="30"/>
      <c r="F42" s="30"/>
      <c r="G42" s="30"/>
      <c r="H42" s="30"/>
      <c r="I42" s="30"/>
      <c r="J42" s="30"/>
      <c r="K42" s="31"/>
      <c r="L42" s="30"/>
      <c r="M42" s="30"/>
      <c r="N42" s="30"/>
      <c r="O42" s="32">
        <f>SUM(C42+D42+E42+F42+G42+H42+I42+J42+K42+L42+M42+N42)</f>
        <v>803</v>
      </c>
    </row>
    <row r="43" spans="1:18" ht="16.5" customHeight="1" x14ac:dyDescent="0.15">
      <c r="A43" s="72"/>
      <c r="B43" s="84" t="s">
        <v>34</v>
      </c>
      <c r="C43" s="37">
        <f>SUM(C42*100/C44)</f>
        <v>1.7495696886506744</v>
      </c>
      <c r="D43" s="34" t="e">
        <f>SUM(D42*100/D44)</f>
        <v>#DIV/0!</v>
      </c>
      <c r="E43" s="34" t="e">
        <f t="shared" ref="E43:N43" si="19">SUM(E42*100/E44)</f>
        <v>#DIV/0!</v>
      </c>
      <c r="F43" s="34" t="e">
        <f t="shared" si="19"/>
        <v>#DIV/0!</v>
      </c>
      <c r="G43" s="34" t="e">
        <f t="shared" si="19"/>
        <v>#DIV/0!</v>
      </c>
      <c r="H43" s="34" t="e">
        <f t="shared" si="19"/>
        <v>#DIV/0!</v>
      </c>
      <c r="I43" s="34" t="e">
        <f t="shared" si="19"/>
        <v>#DIV/0!</v>
      </c>
      <c r="J43" s="34" t="e">
        <f t="shared" si="19"/>
        <v>#DIV/0!</v>
      </c>
      <c r="K43" s="38" t="e">
        <f t="shared" si="19"/>
        <v>#DIV/0!</v>
      </c>
      <c r="L43" s="34" t="e">
        <f t="shared" si="19"/>
        <v>#DIV/0!</v>
      </c>
      <c r="M43" s="34" t="e">
        <f t="shared" si="19"/>
        <v>#DIV/0!</v>
      </c>
      <c r="N43" s="34" t="e">
        <f t="shared" si="19"/>
        <v>#DIV/0!</v>
      </c>
      <c r="O43" s="36">
        <f>SUM(O42*100/O44)</f>
        <v>1.7495696886506744</v>
      </c>
    </row>
    <row r="44" spans="1:18" ht="16.5" customHeight="1" thickBot="1" x14ac:dyDescent="0.2">
      <c r="A44" s="70"/>
      <c r="B44" s="77" t="s">
        <v>4</v>
      </c>
      <c r="C44" s="2">
        <f>SUM(C38+C40+C42)</f>
        <v>45897</v>
      </c>
      <c r="D44" s="53">
        <f>SUM(D38+D40+D42)</f>
        <v>0</v>
      </c>
      <c r="E44" s="3">
        <f t="shared" ref="E44:K44" si="20">SUM(E38+E40+E42)</f>
        <v>0</v>
      </c>
      <c r="F44" s="3">
        <f t="shared" si="20"/>
        <v>0</v>
      </c>
      <c r="G44" s="3">
        <f t="shared" si="20"/>
        <v>0</v>
      </c>
      <c r="H44" s="3">
        <f t="shared" si="20"/>
        <v>0</v>
      </c>
      <c r="I44" s="3">
        <f t="shared" si="20"/>
        <v>0</v>
      </c>
      <c r="J44" s="3">
        <f t="shared" si="20"/>
        <v>0</v>
      </c>
      <c r="K44" s="2">
        <f t="shared" si="20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45897</v>
      </c>
    </row>
    <row r="45" spans="1:18" ht="16.5" customHeight="1" x14ac:dyDescent="0.15">
      <c r="A45" s="78" t="s">
        <v>3</v>
      </c>
      <c r="B45" s="71" t="s">
        <v>27</v>
      </c>
      <c r="C45" s="40">
        <v>20357</v>
      </c>
      <c r="D45" s="57"/>
      <c r="E45" s="15"/>
      <c r="F45" s="41"/>
      <c r="G45" s="63"/>
      <c r="H45" s="41"/>
      <c r="I45" s="63"/>
      <c r="J45" s="15"/>
      <c r="K45" s="15"/>
      <c r="L45" s="41"/>
      <c r="M45" s="15"/>
      <c r="N45" s="15"/>
      <c r="O45" s="16">
        <f>SUM(C45+D45+E45+F45+G45+H45+I45+J45+K45+L45+M45+N45)</f>
        <v>20357</v>
      </c>
    </row>
    <row r="46" spans="1:18" ht="16.5" customHeight="1" x14ac:dyDescent="0.15">
      <c r="A46" s="70"/>
      <c r="B46" s="81" t="s">
        <v>5</v>
      </c>
      <c r="C46" s="42">
        <f t="shared" ref="C46:K46" si="21">SUM(C45*100/C51)</f>
        <v>39.837573385518589</v>
      </c>
      <c r="D46" s="34" t="e">
        <f t="shared" si="21"/>
        <v>#DIV/0!</v>
      </c>
      <c r="E46" s="34" t="e">
        <f t="shared" si="21"/>
        <v>#DIV/0!</v>
      </c>
      <c r="F46" s="34" t="e">
        <f t="shared" si="21"/>
        <v>#DIV/0!</v>
      </c>
      <c r="G46" s="34" t="e">
        <f t="shared" si="21"/>
        <v>#DIV/0!</v>
      </c>
      <c r="H46" s="43" t="e">
        <f t="shared" si="21"/>
        <v>#DIV/0!</v>
      </c>
      <c r="I46" s="34" t="e">
        <f t="shared" si="21"/>
        <v>#DIV/0!</v>
      </c>
      <c r="J46" s="34" t="e">
        <f t="shared" si="21"/>
        <v>#DIV/0!</v>
      </c>
      <c r="K46" s="34" t="e">
        <f t="shared" si="21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39.837573385518589</v>
      </c>
    </row>
    <row r="47" spans="1:18" ht="16.5" customHeight="1" x14ac:dyDescent="0.15">
      <c r="A47" s="72"/>
      <c r="B47" s="80" t="s">
        <v>28</v>
      </c>
      <c r="C47" s="39">
        <v>30543</v>
      </c>
      <c r="D47" s="55"/>
      <c r="E47" s="30"/>
      <c r="F47" s="30"/>
      <c r="G47" s="67"/>
      <c r="H47" s="30"/>
      <c r="I47" s="30"/>
      <c r="J47" s="30"/>
      <c r="K47" s="30"/>
      <c r="L47" s="45"/>
      <c r="M47" s="30"/>
      <c r="N47" s="30"/>
      <c r="O47" s="32">
        <f>SUM(C47+D47+E47+F47+G47+H47+I47+J47+K47+L47+M47+N47)</f>
        <v>30543</v>
      </c>
    </row>
    <row r="48" spans="1:18" ht="16.5" customHeight="1" x14ac:dyDescent="0.15">
      <c r="A48" s="72"/>
      <c r="B48" s="82" t="s">
        <v>5</v>
      </c>
      <c r="C48" s="42">
        <f t="shared" ref="C48:K48" si="22">SUM(C47*100/C51)</f>
        <v>59.771037181996086</v>
      </c>
      <c r="D48" s="34" t="e">
        <f t="shared" si="22"/>
        <v>#DIV/0!</v>
      </c>
      <c r="E48" s="34" t="e">
        <f t="shared" si="22"/>
        <v>#DIV/0!</v>
      </c>
      <c r="F48" s="34" t="e">
        <f t="shared" si="22"/>
        <v>#DIV/0!</v>
      </c>
      <c r="G48" s="34" t="e">
        <f t="shared" si="22"/>
        <v>#DIV/0!</v>
      </c>
      <c r="H48" s="34" t="e">
        <f t="shared" si="22"/>
        <v>#DIV/0!</v>
      </c>
      <c r="I48" s="34" t="e">
        <f t="shared" si="22"/>
        <v>#DIV/0!</v>
      </c>
      <c r="J48" s="34" t="e">
        <f t="shared" si="22"/>
        <v>#DIV/0!</v>
      </c>
      <c r="K48" s="34" t="e">
        <f t="shared" si="22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59.771037181996086</v>
      </c>
    </row>
    <row r="49" spans="1:15" ht="16.5" customHeight="1" x14ac:dyDescent="0.15">
      <c r="A49" s="72"/>
      <c r="B49" s="83" t="s">
        <v>29</v>
      </c>
      <c r="C49" s="39">
        <v>200</v>
      </c>
      <c r="D49" s="55"/>
      <c r="E49" s="30"/>
      <c r="F49" s="30"/>
      <c r="G49" s="30"/>
      <c r="H49" s="30"/>
      <c r="I49" s="67"/>
      <c r="J49" s="30"/>
      <c r="K49" s="30"/>
      <c r="L49" s="45"/>
      <c r="M49" s="30"/>
      <c r="N49" s="30"/>
      <c r="O49" s="32">
        <f>SUM(C49+D49+E49+F49+G49+H49+I49+J49+K49+L49+M49+N49)</f>
        <v>200</v>
      </c>
    </row>
    <row r="50" spans="1:15" ht="16.5" customHeight="1" x14ac:dyDescent="0.15">
      <c r="A50" s="72"/>
      <c r="B50" s="84" t="s">
        <v>34</v>
      </c>
      <c r="C50" s="42">
        <f t="shared" ref="C50:K50" si="23">SUM(C49*100/C51)</f>
        <v>0.39138943248532287</v>
      </c>
      <c r="D50" s="34" t="e">
        <f t="shared" si="23"/>
        <v>#DIV/0!</v>
      </c>
      <c r="E50" s="34" t="e">
        <f t="shared" si="23"/>
        <v>#DIV/0!</v>
      </c>
      <c r="F50" s="34" t="e">
        <f t="shared" si="23"/>
        <v>#DIV/0!</v>
      </c>
      <c r="G50" s="34" t="e">
        <f t="shared" si="23"/>
        <v>#DIV/0!</v>
      </c>
      <c r="H50" s="34" t="e">
        <f t="shared" si="23"/>
        <v>#DIV/0!</v>
      </c>
      <c r="I50" s="34" t="e">
        <f t="shared" si="23"/>
        <v>#DIV/0!</v>
      </c>
      <c r="J50" s="34" t="e">
        <f t="shared" si="23"/>
        <v>#DIV/0!</v>
      </c>
      <c r="K50" s="34" t="e">
        <f t="shared" si="23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0.39138943248532287</v>
      </c>
    </row>
    <row r="51" spans="1:15" ht="16.5" customHeight="1" thickBot="1" x14ac:dyDescent="0.2">
      <c r="A51" s="70"/>
      <c r="B51" s="77" t="s">
        <v>4</v>
      </c>
      <c r="C51" s="24">
        <f>SUM(C45+C47+C49)</f>
        <v>51100</v>
      </c>
      <c r="D51" s="3">
        <f t="shared" ref="D51:N51" si="24">D45+D47+D49</f>
        <v>0</v>
      </c>
      <c r="E51" s="3">
        <f t="shared" si="24"/>
        <v>0</v>
      </c>
      <c r="F51" s="3">
        <f t="shared" si="24"/>
        <v>0</v>
      </c>
      <c r="G51" s="3">
        <f t="shared" si="24"/>
        <v>0</v>
      </c>
      <c r="H51" s="3">
        <f t="shared" si="24"/>
        <v>0</v>
      </c>
      <c r="I51" s="3">
        <f t="shared" si="24"/>
        <v>0</v>
      </c>
      <c r="J51" s="3">
        <f t="shared" si="24"/>
        <v>0</v>
      </c>
      <c r="K51" s="3">
        <f t="shared" si="24"/>
        <v>0</v>
      </c>
      <c r="L51" s="25">
        <f t="shared" si="24"/>
        <v>0</v>
      </c>
      <c r="M51" s="3">
        <f t="shared" si="24"/>
        <v>0</v>
      </c>
      <c r="N51" s="3">
        <f t="shared" si="24"/>
        <v>0</v>
      </c>
      <c r="O51" s="4">
        <f>O45+O47+O49</f>
        <v>51100</v>
      </c>
    </row>
    <row r="52" spans="1:15" ht="16.5" customHeight="1" thickBot="1" x14ac:dyDescent="0.2">
      <c r="A52" s="98" t="s">
        <v>35</v>
      </c>
      <c r="B52" s="99"/>
      <c r="C52" s="26">
        <f t="shared" ref="C52:O52" si="25">SUM(C44+C51)</f>
        <v>96997</v>
      </c>
      <c r="D52" s="27">
        <f t="shared" si="25"/>
        <v>0</v>
      </c>
      <c r="E52" s="27">
        <f t="shared" si="25"/>
        <v>0</v>
      </c>
      <c r="F52" s="27">
        <f t="shared" si="25"/>
        <v>0</v>
      </c>
      <c r="G52" s="27">
        <f t="shared" si="25"/>
        <v>0</v>
      </c>
      <c r="H52" s="27">
        <f t="shared" si="25"/>
        <v>0</v>
      </c>
      <c r="I52" s="27">
        <f t="shared" si="25"/>
        <v>0</v>
      </c>
      <c r="J52" s="27">
        <f t="shared" si="25"/>
        <v>0</v>
      </c>
      <c r="K52" s="27">
        <f t="shared" si="25"/>
        <v>0</v>
      </c>
      <c r="L52" s="27">
        <f t="shared" si="25"/>
        <v>0</v>
      </c>
      <c r="M52" s="27">
        <f t="shared" si="25"/>
        <v>0</v>
      </c>
      <c r="N52" s="27">
        <f t="shared" si="25"/>
        <v>0</v>
      </c>
      <c r="O52" s="28">
        <f t="shared" si="25"/>
        <v>96997</v>
      </c>
    </row>
    <row r="53" spans="1:15" ht="12.75" customHeight="1" x14ac:dyDescent="0.15">
      <c r="A53" s="10"/>
    </row>
    <row r="54" spans="1:15" ht="14.25" customHeight="1" x14ac:dyDescent="0.2">
      <c r="A54" s="5" t="s">
        <v>22</v>
      </c>
      <c r="F54" s="66"/>
      <c r="M54" s="61"/>
    </row>
    <row r="55" spans="1:15" ht="14.25" customHeight="1" x14ac:dyDescent="0.15">
      <c r="A55" s="1" t="s">
        <v>36</v>
      </c>
      <c r="B55" s="1" t="s">
        <v>49</v>
      </c>
    </row>
    <row r="56" spans="1:15" ht="14.25" customHeight="1" x14ac:dyDescent="0.15">
      <c r="A56" s="1" t="s">
        <v>37</v>
      </c>
      <c r="B56" s="1" t="s">
        <v>38</v>
      </c>
    </row>
    <row r="57" spans="1:15" ht="14.25" customHeight="1" x14ac:dyDescent="0.15">
      <c r="A57" s="1" t="s">
        <v>39</v>
      </c>
      <c r="B57" s="1" t="s">
        <v>40</v>
      </c>
    </row>
    <row r="58" spans="1:15" ht="14.25" customHeight="1" x14ac:dyDescent="0.15">
      <c r="A58" s="1" t="s">
        <v>41</v>
      </c>
      <c r="B58" s="1" t="s">
        <v>42</v>
      </c>
    </row>
    <row r="59" spans="1:15" ht="14.25" customHeight="1" x14ac:dyDescent="0.15">
      <c r="A59" s="1" t="s">
        <v>43</v>
      </c>
      <c r="B59" s="1" t="s">
        <v>44</v>
      </c>
    </row>
    <row r="60" spans="1:15" ht="14.25" customHeight="1" x14ac:dyDescent="0.15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3.2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Sheet1</vt:lpstr>
    </vt:vector>
  </TitlesOfParts>
  <Company>NYK DISTRIBUTION SERVICE (THAILAND)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2024-04-26T08:10:06Z</cp:lastPrinted>
  <dcterms:created xsi:type="dcterms:W3CDTF">1998-10-28T21:43:10Z</dcterms:created>
  <dcterms:modified xsi:type="dcterms:W3CDTF">2025-02-28T07:58:00Z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