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Stat Apr 24\Web\"/>
    </mc:Choice>
  </mc:AlternateContent>
  <bookViews>
    <workbookView xWindow="0" yWindow="0" windowWidth="20490" windowHeight="7755" tabRatio="261" firstSheet="2" activeTab="2"/>
  </bookViews>
  <sheets>
    <sheet name="0000" sheetId="4" state="veryHidden" r:id="rId1"/>
    <sheet name="XXXXXX" sheetId="5" state="veryHidden" r:id="rId2"/>
    <sheet name="2024" sheetId="1" r:id="rId3"/>
    <sheet name="Sheet1" sheetId="6" r:id="rId4"/>
  </sheets>
  <calcPr calcId="152511"/>
</workbook>
</file>

<file path=xl/calcChain.xml><?xml version="1.0" encoding="utf-8"?>
<calcChain xmlns="http://schemas.openxmlformats.org/spreadsheetml/2006/main">
  <c r="L27" i="1" l="1"/>
  <c r="H19" i="1" l="1"/>
  <c r="I51" i="1"/>
  <c r="I48" i="1" s="1"/>
  <c r="C51" i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8" i="1" s="1"/>
  <c r="L44" i="1"/>
  <c r="L43" i="1" s="1"/>
  <c r="O49" i="1"/>
  <c r="J51" i="1"/>
  <c r="J46" i="1" s="1"/>
  <c r="H51" i="1"/>
  <c r="H50" i="1" s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O51" i="1" l="1"/>
  <c r="O46" i="1" s="1"/>
  <c r="J39" i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8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46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I28" i="1" s="1"/>
  <c r="H52" i="1"/>
  <c r="H39" i="1"/>
  <c r="O19" i="1"/>
  <c r="H31" i="1"/>
  <c r="H8" i="1" s="1"/>
  <c r="G52" i="1"/>
  <c r="G39" i="1"/>
  <c r="G41" i="1"/>
  <c r="G31" i="1"/>
  <c r="G12" i="1" s="1"/>
  <c r="F52" i="1"/>
  <c r="F46" i="1"/>
  <c r="F50" i="1"/>
  <c r="F41" i="1"/>
  <c r="F31" i="1"/>
  <c r="E50" i="1"/>
  <c r="E39" i="1"/>
  <c r="E43" i="1"/>
  <c r="O27" i="1"/>
  <c r="O15" i="1"/>
  <c r="E31" i="1"/>
  <c r="E16" i="1" s="1"/>
  <c r="O30" i="1"/>
  <c r="D52" i="1"/>
  <c r="D43" i="1"/>
  <c r="O23" i="1"/>
  <c r="D31" i="1"/>
  <c r="D12" i="1" s="1"/>
  <c r="O29" i="1"/>
  <c r="O11" i="1"/>
  <c r="O7" i="1"/>
  <c r="F16" i="1" l="1"/>
  <c r="F8" i="1"/>
  <c r="F12" i="1"/>
  <c r="J20" i="1"/>
  <c r="M16" i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16" i="1"/>
  <c r="I24" i="1"/>
  <c r="I12" i="1"/>
  <c r="I16" i="1"/>
  <c r="I8" i="1"/>
  <c r="I20" i="1"/>
  <c r="H16" i="1"/>
  <c r="H28" i="1"/>
  <c r="H12" i="1"/>
  <c r="H24" i="1"/>
  <c r="H20" i="1"/>
  <c r="G28" i="1"/>
  <c r="G16" i="1"/>
  <c r="G8" i="1"/>
  <c r="G24" i="1"/>
  <c r="G20" i="1"/>
  <c r="F20" i="1"/>
  <c r="F28" i="1"/>
  <c r="F24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<sst xmlns="http://schemas.openxmlformats.org/spreadsheetml/2006/main" count="106" uniqueCount="53">
  <si>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</si>
  <si>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</si>
  <si>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</si>
  <si>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</si>
  <si>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</si>
  <si>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</si>
  <si>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</si>
  <si>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</si>
  <si>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</si>
  <si>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</si>
  <si>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</si>
  <si>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</si>
  <si>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</si>
  <si>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</si>
  <si>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</si>
  <si>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</si>
  <si>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</si>
  <si>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</si>
  <si>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</si>
  <si>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</si>
  <si>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</si>
  <si>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</si>
  <si>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</si>
  <si>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</si>
  <si>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</si>
  <si>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</si>
  <si>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</si>
  <si>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</si>
  <si>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</si>
  <si>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</si>
  <si>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</si>
  <si>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</si>
  <si>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</si>
  <si>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</si>
  <si>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</si>
  <si>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</si>
  <si>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</si>
  <si>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</si>
  <si>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</si>
  <si>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</si>
  <si>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</si>
  <si>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</si>
  <si>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</si>
  <si>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</si>
  <si>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</si>
  <si>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</si>
  <si>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</si>
  <si>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</si>
  <si>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</si>
  <si>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</si>
  <si>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</si>
  <si>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DURING JANUARY - DECEMBER  2024                                      </t>
  </si>
  <si>
    <t xml:space="preserve">                                                         DURING JANUARY - DECEMBER  2024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</si>
</sst>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66"/>
      <color rgb="FFFFFF99"/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topLeftCell="A19" zoomScale="120" zoomScaleNormal="120" workbookViewId="0">
      <selection activeCell="F31" sqref="F31"/>
    </sheetView>
  </sheetViews>
  <sheetFormatPr defaultColWidth="6.140625" defaultRowHeight="14.25" customHeight="1" x14ac:dyDescent="0.15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 x14ac:dyDescent="0.15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 x14ac:dyDescent="0.15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 x14ac:dyDescent="0.2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 x14ac:dyDescent="0.2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 x14ac:dyDescent="0.15">
      <c r="A5" s="70" t="s">
        <v>1</v>
      </c>
      <c r="B5" s="71" t="s">
        <v>2</v>
      </c>
      <c r="C5" s="40">
        <v>8475</v>
      </c>
      <c r="D5" s="54">
        <v>8252</v>
      </c>
      <c r="E5" s="15">
        <v>8439</v>
      </c>
      <c r="F5" s="15">
        <v>8229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33395</v>
      </c>
    </row>
    <row r="6" spans="1:15" ht="14.25" customHeight="1" x14ac:dyDescent="0.15">
      <c r="A6" s="72" t="s">
        <v>48</v>
      </c>
      <c r="B6" s="73" t="s">
        <v>3</v>
      </c>
      <c r="C6" s="47">
        <v>12934</v>
      </c>
      <c r="D6" s="56">
        <v>17674</v>
      </c>
      <c r="E6" s="17">
        <v>16313</v>
      </c>
      <c r="F6" s="17">
        <v>14522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61443</v>
      </c>
    </row>
    <row r="7" spans="1:15" s="5" customFormat="1" ht="14.25" customHeight="1" x14ac:dyDescent="0.15">
      <c r="A7" s="70"/>
      <c r="B7" s="74" t="s">
        <v>4</v>
      </c>
      <c r="C7" s="48">
        <f>SUM(C5+C6)</f>
        <v>21409</v>
      </c>
      <c r="D7" s="20">
        <f>SUM(D5+D6)</f>
        <v>25926</v>
      </c>
      <c r="E7" s="20">
        <f>SUM(E5+E6)</f>
        <v>24752</v>
      </c>
      <c r="F7" s="20">
        <f t="shared" ref="F7:O7" si="0">SUM(F5+F6)</f>
        <v>22751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94838</v>
      </c>
    </row>
    <row r="8" spans="1:15" ht="14.25" customHeight="1" thickBot="1" x14ac:dyDescent="0.2">
      <c r="A8" s="75"/>
      <c r="B8" s="76" t="s">
        <v>5</v>
      </c>
      <c r="C8" s="49">
        <f>SUM(C7*100/C31)</f>
        <v>21.279408402826785</v>
      </c>
      <c r="D8" s="50">
        <f t="shared" ref="D8:O8" si="1">SUM(D7*100/D31)</f>
        <v>23.859526417021748</v>
      </c>
      <c r="E8" s="6">
        <f t="shared" si="1"/>
        <v>22.505091649694499</v>
      </c>
      <c r="F8" s="6">
        <f>SUM(F7*100/F31)</f>
        <v>23.478601872013705</v>
      </c>
      <c r="G8" s="6" t="e">
        <f t="shared" si="1"/>
        <v>#DIV/0!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22.789105020965746</v>
      </c>
    </row>
    <row r="9" spans="1:15" ht="14.25" customHeight="1" x14ac:dyDescent="0.15">
      <c r="A9" s="70" t="s">
        <v>6</v>
      </c>
      <c r="B9" s="71" t="s">
        <v>2</v>
      </c>
      <c r="C9" s="40">
        <v>9505</v>
      </c>
      <c r="D9" s="55">
        <v>9322</v>
      </c>
      <c r="E9" s="15">
        <v>9290</v>
      </c>
      <c r="F9" s="15">
        <v>8771</v>
      </c>
      <c r="G9" s="63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36888</v>
      </c>
    </row>
    <row r="10" spans="1:15" ht="14.25" customHeight="1" x14ac:dyDescent="0.15">
      <c r="A10" s="72" t="s">
        <v>30</v>
      </c>
      <c r="B10" s="73" t="s">
        <v>3</v>
      </c>
      <c r="C10" s="47">
        <v>10946</v>
      </c>
      <c r="D10" s="56">
        <v>12333</v>
      </c>
      <c r="E10" s="17">
        <v>12250</v>
      </c>
      <c r="F10" s="17">
        <v>10564</v>
      </c>
      <c r="G10" s="68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46093</v>
      </c>
    </row>
    <row r="11" spans="1:15" ht="14.25" customHeight="1" x14ac:dyDescent="0.15">
      <c r="A11" s="72"/>
      <c r="B11" s="74" t="s">
        <v>4</v>
      </c>
      <c r="C11" s="48">
        <f>SUM(C9+C10)</f>
        <v>20451</v>
      </c>
      <c r="D11" s="20">
        <f t="shared" ref="D11:O11" si="2">SUM(D9+D10)</f>
        <v>21655</v>
      </c>
      <c r="E11" s="20">
        <f t="shared" si="2"/>
        <v>21540</v>
      </c>
      <c r="F11" s="20">
        <f t="shared" si="2"/>
        <v>19335</v>
      </c>
      <c r="G11" s="64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82981</v>
      </c>
    </row>
    <row r="12" spans="1:15" ht="14.25" customHeight="1" thickBot="1" x14ac:dyDescent="0.2">
      <c r="A12" s="72"/>
      <c r="B12" s="77" t="s">
        <v>5</v>
      </c>
      <c r="C12" s="49">
        <f>SUM(C11*100/C31)</f>
        <v>20.327207307497343</v>
      </c>
      <c r="D12" s="50">
        <f>SUM(D11*100/D31)</f>
        <v>19.928953350328083</v>
      </c>
      <c r="E12" s="50">
        <f t="shared" ref="E12:O12" si="3">SUM(E11*100/E31)</f>
        <v>19.584666860634275</v>
      </c>
      <c r="F12" s="8">
        <f t="shared" si="3"/>
        <v>19.953354454546393</v>
      </c>
      <c r="G12" s="65" t="e">
        <f t="shared" si="3"/>
        <v>#DIV/0!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19.939926229409714</v>
      </c>
    </row>
    <row r="13" spans="1:15" ht="14.25" customHeight="1" x14ac:dyDescent="0.15">
      <c r="A13" s="78" t="s">
        <v>7</v>
      </c>
      <c r="B13" s="71" t="s">
        <v>2</v>
      </c>
      <c r="C13" s="39">
        <v>13359</v>
      </c>
      <c r="D13" s="57">
        <v>11370</v>
      </c>
      <c r="E13" s="30">
        <v>10343</v>
      </c>
      <c r="F13" s="15">
        <v>10459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45531</v>
      </c>
    </row>
    <row r="14" spans="1:15" ht="14.25" customHeight="1" x14ac:dyDescent="0.15">
      <c r="A14" s="72" t="s">
        <v>31</v>
      </c>
      <c r="B14" s="73" t="s">
        <v>3</v>
      </c>
      <c r="C14" s="47">
        <v>16863</v>
      </c>
      <c r="D14" s="56">
        <v>17402</v>
      </c>
      <c r="E14" s="17">
        <v>18054</v>
      </c>
      <c r="F14" s="17">
        <v>14045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66364</v>
      </c>
    </row>
    <row r="15" spans="1:15" ht="14.25" customHeight="1" x14ac:dyDescent="0.15">
      <c r="A15" s="72"/>
      <c r="B15" s="74" t="s">
        <v>4</v>
      </c>
      <c r="C15" s="48">
        <f>SUM(C13+C14)</f>
        <v>30222</v>
      </c>
      <c r="D15" s="20">
        <f t="shared" ref="D15:O15" si="4">SUM(D13+D14)</f>
        <v>28772</v>
      </c>
      <c r="E15" s="20">
        <f t="shared" si="4"/>
        <v>28397</v>
      </c>
      <c r="F15" s="20">
        <f t="shared" si="4"/>
        <v>24504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111895</v>
      </c>
    </row>
    <row r="16" spans="1:15" ht="14.25" customHeight="1" thickBot="1" x14ac:dyDescent="0.2">
      <c r="A16" s="72"/>
      <c r="B16" s="77" t="s">
        <v>5</v>
      </c>
      <c r="C16" s="51">
        <f>SUM(C15*100/C31)</f>
        <v>30.039062111739508</v>
      </c>
      <c r="D16" s="52">
        <f t="shared" ref="D16:O16" si="5">SUM(D15*100/D31)</f>
        <v>26.478681403631477</v>
      </c>
      <c r="E16" s="52">
        <f t="shared" si="5"/>
        <v>25.819210066918824</v>
      </c>
      <c r="F16" s="8">
        <f t="shared" si="5"/>
        <v>25.287664729982147</v>
      </c>
      <c r="G16" s="8" t="e">
        <f t="shared" si="5"/>
        <v>#DIV/0!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26.887818240799703</v>
      </c>
    </row>
    <row r="17" spans="1:15" ht="14.25" customHeight="1" x14ac:dyDescent="0.15">
      <c r="A17" s="78" t="s">
        <v>8</v>
      </c>
      <c r="B17" s="71" t="s">
        <v>2</v>
      </c>
      <c r="C17" s="14">
        <v>3366</v>
      </c>
      <c r="D17" s="58">
        <v>4159</v>
      </c>
      <c r="E17" s="15">
        <v>5253</v>
      </c>
      <c r="F17" s="15">
        <v>3360</v>
      </c>
      <c r="G17" s="15">
        <v>0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16138</v>
      </c>
    </row>
    <row r="18" spans="1:15" ht="14.25" customHeight="1" x14ac:dyDescent="0.15">
      <c r="A18" s="72" t="s">
        <v>32</v>
      </c>
      <c r="B18" s="73" t="s">
        <v>3</v>
      </c>
      <c r="C18" s="47">
        <v>2527</v>
      </c>
      <c r="D18" s="55">
        <v>2910</v>
      </c>
      <c r="E18" s="17">
        <v>2729</v>
      </c>
      <c r="F18" s="17">
        <v>1860</v>
      </c>
      <c r="G18" s="17">
        <v>0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10026</v>
      </c>
    </row>
    <row r="19" spans="1:15" ht="14.25" customHeight="1" x14ac:dyDescent="0.15">
      <c r="A19" s="72"/>
      <c r="B19" s="74" t="s">
        <v>4</v>
      </c>
      <c r="C19" s="48">
        <f>SUM(C17+C18)</f>
        <v>5893</v>
      </c>
      <c r="D19" s="20">
        <f t="shared" ref="D19:O19" si="6">SUM(D17+D18)</f>
        <v>7069</v>
      </c>
      <c r="E19" s="20">
        <f t="shared" si="6"/>
        <v>7982</v>
      </c>
      <c r="F19" s="20">
        <f t="shared" si="6"/>
        <v>5220</v>
      </c>
      <c r="G19" s="20">
        <f t="shared" si="6"/>
        <v>0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26164</v>
      </c>
    </row>
    <row r="20" spans="1:15" ht="14.25" customHeight="1" thickBot="1" x14ac:dyDescent="0.2">
      <c r="A20" s="72"/>
      <c r="B20" s="77" t="s">
        <v>5</v>
      </c>
      <c r="C20" s="49">
        <f>SUM(C19*100/C31)</f>
        <v>5.8573288671987598</v>
      </c>
      <c r="D20" s="50">
        <f t="shared" ref="D20:O20" si="7">SUM(D19*100/D31)</f>
        <v>6.5055539706058294</v>
      </c>
      <c r="E20" s="50">
        <f t="shared" si="7"/>
        <v>7.2574192609834158</v>
      </c>
      <c r="F20" s="8">
        <f t="shared" si="7"/>
        <v>5.3869413112351783</v>
      </c>
      <c r="G20" s="8" t="e">
        <f t="shared" si="7"/>
        <v>#DIV/0!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6.2870805348968535</v>
      </c>
    </row>
    <row r="21" spans="1:15" ht="14.25" customHeight="1" x14ac:dyDescent="0.15">
      <c r="A21" s="78" t="s">
        <v>9</v>
      </c>
      <c r="B21" s="71" t="s">
        <v>2</v>
      </c>
      <c r="C21" s="39">
        <v>1848</v>
      </c>
      <c r="D21" s="57">
        <v>2397</v>
      </c>
      <c r="E21" s="30">
        <v>1984</v>
      </c>
      <c r="F21" s="15">
        <v>1683</v>
      </c>
      <c r="G21" s="15">
        <v>0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7912</v>
      </c>
    </row>
    <row r="22" spans="1:15" ht="14.25" customHeight="1" x14ac:dyDescent="0.15">
      <c r="A22" s="72" t="s">
        <v>47</v>
      </c>
      <c r="B22" s="73" t="s">
        <v>3</v>
      </c>
      <c r="C22" s="47">
        <v>1573</v>
      </c>
      <c r="D22" s="56">
        <v>2085</v>
      </c>
      <c r="E22" s="17">
        <v>2141</v>
      </c>
      <c r="F22" s="17">
        <v>2224</v>
      </c>
      <c r="G22" s="17">
        <v>0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8023</v>
      </c>
    </row>
    <row r="23" spans="1:15" ht="14.25" customHeight="1" x14ac:dyDescent="0.15">
      <c r="A23" s="72"/>
      <c r="B23" s="74" t="s">
        <v>4</v>
      </c>
      <c r="C23" s="48">
        <f>SUM(C21+C22)</f>
        <v>3421</v>
      </c>
      <c r="D23" s="20">
        <f t="shared" ref="D23:O23" si="8">SUM(D21+D22)</f>
        <v>4482</v>
      </c>
      <c r="E23" s="20">
        <f t="shared" si="8"/>
        <v>4125</v>
      </c>
      <c r="F23" s="20">
        <f t="shared" si="8"/>
        <v>3907</v>
      </c>
      <c r="G23" s="20">
        <f t="shared" si="8"/>
        <v>0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15935</v>
      </c>
    </row>
    <row r="24" spans="1:15" ht="14.25" customHeight="1" thickBot="1" x14ac:dyDescent="0.2">
      <c r="A24" s="72"/>
      <c r="B24" s="77" t="s">
        <v>5</v>
      </c>
      <c r="C24" s="49">
        <f>SUM(C23*100/C31)</f>
        <v>3.4002922203778985</v>
      </c>
      <c r="D24" s="50">
        <f t="shared" ref="D24:O24" si="9">SUM(D23*100/D31)</f>
        <v>4.1247549718850367</v>
      </c>
      <c r="E24" s="52">
        <f t="shared" si="9"/>
        <v>3.7505455338958393</v>
      </c>
      <c r="F24" s="8">
        <f t="shared" si="9"/>
        <v>4.0319501346735329</v>
      </c>
      <c r="G24" s="8" t="e">
        <f t="shared" si="9"/>
        <v>#DIV/0!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3.8291021374247576</v>
      </c>
    </row>
    <row r="25" spans="1:15" ht="14.25" customHeight="1" x14ac:dyDescent="0.15">
      <c r="A25" s="78" t="s">
        <v>10</v>
      </c>
      <c r="B25" s="71" t="s">
        <v>2</v>
      </c>
      <c r="C25" s="39">
        <v>8460</v>
      </c>
      <c r="D25" s="57">
        <v>8470</v>
      </c>
      <c r="E25" s="15">
        <v>10324</v>
      </c>
      <c r="F25" s="15">
        <v>10098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37352</v>
      </c>
    </row>
    <row r="26" spans="1:15" ht="14.25" customHeight="1" x14ac:dyDescent="0.15">
      <c r="A26" s="72" t="s">
        <v>33</v>
      </c>
      <c r="B26" s="73" t="s">
        <v>3</v>
      </c>
      <c r="C26" s="47">
        <v>10753</v>
      </c>
      <c r="D26" s="56">
        <v>12287</v>
      </c>
      <c r="E26" s="17">
        <v>12864</v>
      </c>
      <c r="F26" s="17">
        <v>11086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46990</v>
      </c>
    </row>
    <row r="27" spans="1:15" ht="14.25" customHeight="1" x14ac:dyDescent="0.15">
      <c r="A27" s="72"/>
      <c r="B27" s="74" t="s">
        <v>4</v>
      </c>
      <c r="C27" s="48">
        <f>SUM(C25+C26)</f>
        <v>19213</v>
      </c>
      <c r="D27" s="20">
        <f t="shared" ref="D27:O27" si="10">SUM(D25+D26)</f>
        <v>20757</v>
      </c>
      <c r="E27" s="20">
        <f t="shared" si="10"/>
        <v>23188</v>
      </c>
      <c r="F27" s="20">
        <f>SUM(F25+F26)</f>
        <v>21184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84342</v>
      </c>
    </row>
    <row r="28" spans="1:15" ht="14.25" customHeight="1" thickBot="1" x14ac:dyDescent="0.2">
      <c r="A28" s="72"/>
      <c r="B28" s="77" t="s">
        <v>5</v>
      </c>
      <c r="C28" s="51">
        <f>SUM(C27*100/C31)</f>
        <v>19.096701090359709</v>
      </c>
      <c r="D28" s="52">
        <f t="shared" ref="D28:O28" si="11">SUM(D27*100/D31)</f>
        <v>19.102529886527826</v>
      </c>
      <c r="E28" s="52">
        <f t="shared" si="11"/>
        <v>21.083066627873144</v>
      </c>
      <c r="F28" s="8">
        <f t="shared" si="11"/>
        <v>21.861487497549046</v>
      </c>
      <c r="G28" s="8" t="e">
        <f t="shared" si="11"/>
        <v>#DIV/0!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20.266967836503227</v>
      </c>
    </row>
    <row r="29" spans="1:15" ht="14.25" customHeight="1" x14ac:dyDescent="0.15">
      <c r="A29" s="78" t="s">
        <v>20</v>
      </c>
      <c r="B29" s="79" t="s">
        <v>2</v>
      </c>
      <c r="C29" s="22">
        <f t="shared" ref="C29:N29" si="12">SUM(C5+C9+C13+C17+C21+C25)</f>
        <v>45013</v>
      </c>
      <c r="D29" s="22">
        <f t="shared" si="12"/>
        <v>43970</v>
      </c>
      <c r="E29" s="22">
        <f>SUM(E5+E9+E13+E17+E21+E25)</f>
        <v>45633</v>
      </c>
      <c r="F29" s="22">
        <f t="shared" si="12"/>
        <v>42600</v>
      </c>
      <c r="G29" s="22">
        <f t="shared" si="12"/>
        <v>0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85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177216</v>
      </c>
    </row>
    <row r="30" spans="1:15" ht="14.25" customHeight="1" x14ac:dyDescent="0.15">
      <c r="A30" s="72"/>
      <c r="B30" s="74" t="s">
        <v>3</v>
      </c>
      <c r="C30" s="19">
        <f>SUM(C6+C10+C14+C18+C22+C26)</f>
        <v>55596</v>
      </c>
      <c r="D30" s="20">
        <f t="shared" ref="D30:N30" si="14">SUM(D6+D10+D14+D18+D22+D26)</f>
        <v>64691</v>
      </c>
      <c r="E30" s="20">
        <f t="shared" si="14"/>
        <v>64351</v>
      </c>
      <c r="F30" s="20">
        <f t="shared" si="14"/>
        <v>54301</v>
      </c>
      <c r="G30" s="20">
        <f t="shared" si="14"/>
        <v>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86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238939</v>
      </c>
    </row>
    <row r="31" spans="1:15" ht="14.25" customHeight="1" thickBot="1" x14ac:dyDescent="0.2">
      <c r="A31" s="75"/>
      <c r="B31" s="76" t="s">
        <v>20</v>
      </c>
      <c r="C31" s="11">
        <f>SUM(C29+C30)</f>
        <v>100609</v>
      </c>
      <c r="D31" s="12">
        <f t="shared" ref="D31:O31" si="15">SUM(D29+D30)</f>
        <v>108661</v>
      </c>
      <c r="E31" s="12">
        <f t="shared" si="15"/>
        <v>109984</v>
      </c>
      <c r="F31" s="12">
        <f t="shared" si="15"/>
        <v>96901</v>
      </c>
      <c r="G31" s="12">
        <f t="shared" si="15"/>
        <v>0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416155</v>
      </c>
    </row>
    <row r="32" spans="1:15" ht="14.25" customHeight="1" x14ac:dyDescent="0.15">
      <c r="A32" s="5" t="s">
        <v>26</v>
      </c>
    </row>
    <row r="33" spans="1:18" ht="14.25" customHeight="1" x14ac:dyDescent="0.5">
      <c r="A33" s="1" t="s">
        <v>26</v>
      </c>
      <c r="L33" s="62"/>
    </row>
    <row r="34" spans="1:18" ht="14.25" customHeight="1" x14ac:dyDescent="0.15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 x14ac:dyDescent="0.15">
      <c r="A35" s="96" t="s">
        <v>51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 x14ac:dyDescent="0.2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 x14ac:dyDescent="0.2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 x14ac:dyDescent="0.15">
      <c r="A38" s="70" t="s">
        <v>2</v>
      </c>
      <c r="B38" s="80" t="s">
        <v>27</v>
      </c>
      <c r="C38" s="69">
        <v>11836</v>
      </c>
      <c r="D38" s="55">
        <v>13987</v>
      </c>
      <c r="E38" s="30">
        <v>16576</v>
      </c>
      <c r="F38" s="30">
        <v>18776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61175</v>
      </c>
    </row>
    <row r="39" spans="1:18" ht="16.5" customHeight="1" x14ac:dyDescent="0.15">
      <c r="A39" s="70"/>
      <c r="B39" s="81" t="s">
        <v>5</v>
      </c>
      <c r="C39" s="33">
        <f>SUM(C38*100/C44)</f>
        <v>26.294625996934219</v>
      </c>
      <c r="D39" s="34">
        <f>SUM(D38*100/D44)</f>
        <v>31.810325221742097</v>
      </c>
      <c r="E39" s="34">
        <f t="shared" ref="E39:N39" si="16">SUM(E38*100/E44)</f>
        <v>36.324589660990952</v>
      </c>
      <c r="F39" s="34">
        <f t="shared" si="16"/>
        <v>44.075117370892016</v>
      </c>
      <c r="G39" s="34" t="e">
        <f t="shared" si="16"/>
        <v>#DIV/0!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34.520020765619357</v>
      </c>
      <c r="R39" s="46"/>
    </row>
    <row r="40" spans="1:18" ht="16.5" customHeight="1" x14ac:dyDescent="0.15">
      <c r="A40" s="72"/>
      <c r="B40" s="80" t="s">
        <v>28</v>
      </c>
      <c r="C40" s="29">
        <v>29473</v>
      </c>
      <c r="D40" s="55">
        <v>29059</v>
      </c>
      <c r="E40" s="30">
        <v>27962</v>
      </c>
      <c r="F40" s="30">
        <v>22833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109327</v>
      </c>
      <c r="R40" s="46"/>
    </row>
    <row r="41" spans="1:18" ht="16.5" customHeight="1" x14ac:dyDescent="0.15">
      <c r="A41" s="72"/>
      <c r="B41" s="82" t="s">
        <v>5</v>
      </c>
      <c r="C41" s="37">
        <f>SUM(C40*100/C44)</f>
        <v>65.476640081754155</v>
      </c>
      <c r="D41" s="34">
        <f>SUM(D40*100/D44)</f>
        <v>66.088241983170349</v>
      </c>
      <c r="E41" s="34">
        <f t="shared" ref="E41:N41" si="17">SUM(E40*100/E44)</f>
        <v>61.275831087151843</v>
      </c>
      <c r="F41" s="34">
        <f t="shared" si="17"/>
        <v>53.598591549295776</v>
      </c>
      <c r="G41" s="34" t="e">
        <f t="shared" si="17"/>
        <v>#DIV/0!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61.691382267966773</v>
      </c>
      <c r="R41" s="46"/>
    </row>
    <row r="42" spans="1:18" ht="16.5" customHeight="1" x14ac:dyDescent="0.15">
      <c r="A42" s="72"/>
      <c r="B42" s="83" t="s">
        <v>29</v>
      </c>
      <c r="C42" s="39">
        <v>3704</v>
      </c>
      <c r="D42" s="60">
        <v>924</v>
      </c>
      <c r="E42" s="30">
        <v>1095</v>
      </c>
      <c r="F42" s="30">
        <v>991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6714</v>
      </c>
    </row>
    <row r="43" spans="1:18" ht="16.5" customHeight="1" x14ac:dyDescent="0.15">
      <c r="A43" s="72"/>
      <c r="B43" s="84" t="s">
        <v>34</v>
      </c>
      <c r="C43" s="37">
        <f>SUM(C42*100/C44)</f>
        <v>8.2287339213116208</v>
      </c>
      <c r="D43" s="34">
        <f>SUM(D42*100/D44)</f>
        <v>2.1014327950875598</v>
      </c>
      <c r="E43" s="34">
        <f t="shared" ref="E43:N43" si="18">SUM(E42*100/E44)</f>
        <v>2.3995792518572086</v>
      </c>
      <c r="F43" s="34">
        <f t="shared" si="18"/>
        <v>2.3262910798122065</v>
      </c>
      <c r="G43" s="34" t="e">
        <f t="shared" si="18"/>
        <v>#DIV/0!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3.7885969664138677</v>
      </c>
    </row>
    <row r="44" spans="1:18" ht="16.5" customHeight="1" thickBot="1" x14ac:dyDescent="0.2">
      <c r="A44" s="70"/>
      <c r="B44" s="77" t="s">
        <v>4</v>
      </c>
      <c r="C44" s="2">
        <f>SUM(C38+C40+C42)</f>
        <v>45013</v>
      </c>
      <c r="D44" s="53">
        <f>SUM(D38+D40+D42)</f>
        <v>43970</v>
      </c>
      <c r="E44" s="3">
        <f t="shared" ref="E44:K44" si="19">SUM(E38+E40+E42)</f>
        <v>45633</v>
      </c>
      <c r="F44" s="3">
        <f t="shared" si="19"/>
        <v>42600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177216</v>
      </c>
    </row>
    <row r="45" spans="1:18" ht="16.5" customHeight="1" x14ac:dyDescent="0.15">
      <c r="A45" s="78" t="s">
        <v>3</v>
      </c>
      <c r="B45" s="71" t="s">
        <v>27</v>
      </c>
      <c r="C45" s="40">
        <v>19806</v>
      </c>
      <c r="D45" s="57">
        <v>22990</v>
      </c>
      <c r="E45" s="15">
        <v>23661</v>
      </c>
      <c r="F45" s="41">
        <v>21089</v>
      </c>
      <c r="G45" s="63">
        <v>0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87546</v>
      </c>
    </row>
    <row r="46" spans="1:18" ht="16.5" customHeight="1" x14ac:dyDescent="0.15">
      <c r="A46" s="70"/>
      <c r="B46" s="81" t="s">
        <v>5</v>
      </c>
      <c r="C46" s="42">
        <f t="shared" ref="C46:K46" si="20">SUM(C45*100/C51)</f>
        <v>35.624865098208502</v>
      </c>
      <c r="D46" s="34">
        <f t="shared" si="20"/>
        <v>35.538173779969391</v>
      </c>
      <c r="E46" s="34">
        <f t="shared" si="20"/>
        <v>36.768659383692558</v>
      </c>
      <c r="F46" s="34">
        <f t="shared" si="20"/>
        <v>38.837222150604958</v>
      </c>
      <c r="G46" s="34" t="e">
        <f t="shared" si="20"/>
        <v>#DIV/0!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36.639477021331807</v>
      </c>
    </row>
    <row r="47" spans="1:18" ht="16.5" customHeight="1" x14ac:dyDescent="0.15">
      <c r="A47" s="72"/>
      <c r="B47" s="80" t="s">
        <v>28</v>
      </c>
      <c r="C47" s="39">
        <v>35633</v>
      </c>
      <c r="D47" s="55">
        <v>41623</v>
      </c>
      <c r="E47" s="30">
        <v>40471</v>
      </c>
      <c r="F47" s="30">
        <v>32936</v>
      </c>
      <c r="G47" s="67">
        <v>0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150663</v>
      </c>
    </row>
    <row r="48" spans="1:18" ht="16.5" customHeight="1" x14ac:dyDescent="0.15">
      <c r="A48" s="72"/>
      <c r="B48" s="82" t="s">
        <v>5</v>
      </c>
      <c r="C48" s="42">
        <f t="shared" ref="C48:K48" si="21">SUM(C47*100/C51)</f>
        <v>64.092740484926978</v>
      </c>
      <c r="D48" s="34">
        <f t="shared" si="21"/>
        <v>64.341253033652279</v>
      </c>
      <c r="E48" s="34">
        <f t="shared" si="21"/>
        <v>62.891019564575529</v>
      </c>
      <c r="F48" s="34">
        <f t="shared" si="21"/>
        <v>60.654499917128597</v>
      </c>
      <c r="G48" s="34" t="e">
        <f t="shared" si="21"/>
        <v>#DIV/0!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63.055005670903455</v>
      </c>
    </row>
    <row r="49" spans="1:15" ht="16.5" customHeight="1" x14ac:dyDescent="0.15">
      <c r="A49" s="72"/>
      <c r="B49" s="83" t="s">
        <v>29</v>
      </c>
      <c r="C49" s="39">
        <v>157</v>
      </c>
      <c r="D49" s="55">
        <v>78</v>
      </c>
      <c r="E49" s="30">
        <v>219</v>
      </c>
      <c r="F49" s="30">
        <v>276</v>
      </c>
      <c r="G49" s="30">
        <v>0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730</v>
      </c>
    </row>
    <row r="50" spans="1:15" ht="16.5" customHeight="1" x14ac:dyDescent="0.15">
      <c r="A50" s="72"/>
      <c r="B50" s="84" t="s">
        <v>34</v>
      </c>
      <c r="C50" s="42">
        <f t="shared" ref="C50:K50" si="22">SUM(C49*100/C51)</f>
        <v>0.2823944168645226</v>
      </c>
      <c r="D50" s="34">
        <f t="shared" si="22"/>
        <v>0.12057318637832155</v>
      </c>
      <c r="E50" s="34">
        <f t="shared" si="22"/>
        <v>0.3403210517319078</v>
      </c>
      <c r="F50" s="34">
        <f t="shared" si="22"/>
        <v>0.5082779322664408</v>
      </c>
      <c r="G50" s="34" t="e">
        <f t="shared" si="22"/>
        <v>#DIV/0!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0.30551730776474328</v>
      </c>
    </row>
    <row r="51" spans="1:15" ht="16.5" customHeight="1" thickBot="1" x14ac:dyDescent="0.2">
      <c r="A51" s="70"/>
      <c r="B51" s="77" t="s">
        <v>4</v>
      </c>
      <c r="C51" s="24">
        <f>SUM(C45+C47+C49)</f>
        <v>55596</v>
      </c>
      <c r="D51" s="3">
        <f t="shared" ref="D51:N51" si="23">D45+D47+D49</f>
        <v>64691</v>
      </c>
      <c r="E51" s="3">
        <f t="shared" si="23"/>
        <v>64351</v>
      </c>
      <c r="F51" s="3">
        <f t="shared" si="23"/>
        <v>54301</v>
      </c>
      <c r="G51" s="3">
        <f t="shared" si="23"/>
        <v>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238939</v>
      </c>
    </row>
    <row r="52" spans="1:15" ht="16.5" customHeight="1" thickBot="1" x14ac:dyDescent="0.2">
      <c r="A52" s="98" t="s">
        <v>35</v>
      </c>
      <c r="B52" s="99"/>
      <c r="C52" s="26">
        <f t="shared" ref="C52:O52" si="24">SUM(C44+C51)</f>
        <v>100609</v>
      </c>
      <c r="D52" s="27">
        <f t="shared" si="24"/>
        <v>108661</v>
      </c>
      <c r="E52" s="27">
        <f t="shared" si="24"/>
        <v>109984</v>
      </c>
      <c r="F52" s="27">
        <f t="shared" si="24"/>
        <v>96901</v>
      </c>
      <c r="G52" s="27">
        <f t="shared" si="24"/>
        <v>0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416155</v>
      </c>
    </row>
    <row r="53" spans="1:15" ht="12.75" customHeight="1" x14ac:dyDescent="0.15">
      <c r="A53" s="10"/>
    </row>
    <row r="54" spans="1:15" ht="14.25" customHeight="1" x14ac:dyDescent="0.2">
      <c r="A54" s="5" t="s">
        <v>22</v>
      </c>
      <c r="F54" s="66"/>
      <c r="M54" s="61"/>
    </row>
    <row r="55" spans="1:15" ht="14.25" customHeight="1" x14ac:dyDescent="0.15">
      <c r="A55" s="1" t="s">
        <v>36</v>
      </c>
      <c r="B55" s="1" t="s">
        <v>49</v>
      </c>
    </row>
    <row r="56" spans="1:15" ht="14.25" customHeight="1" x14ac:dyDescent="0.15">
      <c r="A56" s="1" t="s">
        <v>37</v>
      </c>
      <c r="B56" s="1" t="s">
        <v>38</v>
      </c>
    </row>
    <row r="57" spans="1:15" ht="14.25" customHeight="1" x14ac:dyDescent="0.15">
      <c r="A57" s="1" t="s">
        <v>39</v>
      </c>
      <c r="B57" s="1" t="s">
        <v>40</v>
      </c>
    </row>
    <row r="58" spans="1:15" ht="14.25" customHeight="1" x14ac:dyDescent="0.15">
      <c r="A58" s="1" t="s">
        <v>41</v>
      </c>
      <c r="B58" s="1" t="s">
        <v>42</v>
      </c>
    </row>
    <row r="59" spans="1:15" ht="14.25" customHeight="1" x14ac:dyDescent="0.15">
      <c r="A59" s="1" t="s">
        <v>43</v>
      </c>
      <c r="B59" s="1" t="s">
        <v>44</v>
      </c>
    </row>
    <row r="60" spans="1:15" ht="14.25" customHeight="1" x14ac:dyDescent="0.15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>NYK DISTRIBUTION SERVICE (THAILAND)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2024-04-26T08:10:06Z</cp:lastPrinted>
  <dcterms:created xsi:type="dcterms:W3CDTF">1998-10-28T21:43:10Z</dcterms:created>
  <dcterms:modified xsi:type="dcterms:W3CDTF">2024-05-27T07:49:18Z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