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 concurrentManualCount="2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<sst xmlns="http://schemas.openxmlformats.org/spreadsheetml/2006/main" count="106" uniqueCount="53">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</sst>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28" zoomScale="120" zoomScaleNormal="120" workbookViewId="0">
      <selection activeCell="K23" sqref="K2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7041</v>
      </c>
      <c r="I5" s="15">
        <v>9131</v>
      </c>
      <c r="J5" s="15">
        <v>7501</v>
      </c>
      <c r="K5" s="15">
        <v>8708</v>
      </c>
      <c r="L5" s="15">
        <v>0</v>
      </c>
      <c r="M5" s="15">
        <v>0</v>
      </c>
      <c r="N5" s="15">
        <v>0</v>
      </c>
      <c r="O5" s="16">
        <f>SUM(C5+D5+E5+F5+G5+H5+I5+J5+K5+L5+M5+N5)</f>
        <v>80431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12518</v>
      </c>
      <c r="I6" s="17">
        <v>14776</v>
      </c>
      <c r="J6" s="17">
        <v>14431</v>
      </c>
      <c r="K6" s="17">
        <v>14814</v>
      </c>
      <c r="L6" s="17">
        <v>0</v>
      </c>
      <c r="M6" s="17">
        <v>0</v>
      </c>
      <c r="N6" s="17">
        <v>0</v>
      </c>
      <c r="O6" s="18">
        <f>SUM(C6+D6+E6+F6+G6+H6+I6+J6+K6+L6+M6+N6)</f>
        <v>119148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19559</v>
      </c>
      <c r="I7" s="20">
        <f t="shared" si="0"/>
        <v>23907</v>
      </c>
      <c r="J7" s="20">
        <f t="shared" si="0"/>
        <v>21932</v>
      </c>
      <c r="K7" s="20">
        <f>SUM(K5+K6)</f>
        <v>23522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199579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>
        <f t="shared" si="1"/>
        <v>18.270218768098342</v>
      </c>
      <c r="I8" s="6">
        <f t="shared" si="1"/>
        <v>21.442024826002726</v>
      </c>
      <c r="J8" s="6">
        <f>SUM(J7*100/J31)</f>
        <v>20.023006555042269</v>
      </c>
      <c r="K8" s="6">
        <f>SUM(K7*100/K31)</f>
        <v>21.209142960191155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20.263925807545554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6367</v>
      </c>
      <c r="I9" s="15">
        <v>6366</v>
      </c>
      <c r="J9" s="15">
        <v>6714</v>
      </c>
      <c r="K9" s="15">
        <v>8347</v>
      </c>
      <c r="L9" s="15">
        <v>0</v>
      </c>
      <c r="M9" s="15">
        <v>0</v>
      </c>
      <c r="N9" s="15">
        <v>0</v>
      </c>
      <c r="O9" s="16">
        <f>SUM(C9+D9+E9+F9+G9+H9+I9+J9+K9+L9+M9+N9)</f>
        <v>72046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10811</v>
      </c>
      <c r="I10" s="17">
        <v>10599</v>
      </c>
      <c r="J10" s="17">
        <v>10567</v>
      </c>
      <c r="K10" s="17">
        <v>11296</v>
      </c>
      <c r="L10" s="17">
        <v>0</v>
      </c>
      <c r="M10" s="17">
        <v>0</v>
      </c>
      <c r="N10" s="17">
        <v>0</v>
      </c>
      <c r="O10" s="18">
        <f>SUM(C10+D10+E10+F10+G10+H10+I10+J10+K10+L10+M10+N10)</f>
        <v>98769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17178</v>
      </c>
      <c r="I11" s="20">
        <f t="shared" si="2"/>
        <v>16965</v>
      </c>
      <c r="J11" s="20">
        <f t="shared" si="2"/>
        <v>17281</v>
      </c>
      <c r="K11" s="20">
        <f>SUM(K9+K10)</f>
        <v>19643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170815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>
        <f t="shared" si="3"/>
        <v>16.046107571879613</v>
      </c>
      <c r="I12" s="8">
        <f t="shared" si="3"/>
        <v>15.21579249479802</v>
      </c>
      <c r="J12" s="8">
        <f t="shared" si="3"/>
        <v>15.776836416089981</v>
      </c>
      <c r="K12" s="8">
        <f>SUM(K11*100/K31)</f>
        <v>17.711554934403317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17.343420333882289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13583</v>
      </c>
      <c r="I13" s="15">
        <v>13143</v>
      </c>
      <c r="J13" s="15">
        <v>13675</v>
      </c>
      <c r="K13" s="15">
        <v>12467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114561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20933</v>
      </c>
      <c r="I14" s="17">
        <v>23637</v>
      </c>
      <c r="J14" s="17">
        <v>22105</v>
      </c>
      <c r="K14" s="17">
        <v>19053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175180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34516</v>
      </c>
      <c r="I15" s="20">
        <f t="shared" si="4"/>
        <v>36780</v>
      </c>
      <c r="J15" s="20">
        <f t="shared" si="4"/>
        <v>35780</v>
      </c>
      <c r="K15" s="20">
        <f>SUM(K13+K14)</f>
        <v>31520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289741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>
        <f t="shared" si="5"/>
        <v>32.241672426999457</v>
      </c>
      <c r="I16" s="8">
        <f t="shared" si="5"/>
        <v>32.987730501542657</v>
      </c>
      <c r="J16" s="8">
        <f t="shared" si="5"/>
        <v>32.665656325889678</v>
      </c>
      <c r="K16" s="8">
        <f>SUM(K15*100/K31)</f>
        <v>28.420720436409539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29.418376319172136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5591</v>
      </c>
      <c r="I17" s="63">
        <v>5083</v>
      </c>
      <c r="J17" s="15">
        <v>5210</v>
      </c>
      <c r="K17" s="15">
        <v>4738</v>
      </c>
      <c r="L17" s="15">
        <v>0</v>
      </c>
      <c r="M17" s="15">
        <v>0</v>
      </c>
      <c r="N17" s="15">
        <v>0</v>
      </c>
      <c r="O17" s="16">
        <f>SUM(C17+D17+E17+F17+G17+H17+I17+J17+K17+L17+M17+N17)</f>
        <v>52758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4804</v>
      </c>
      <c r="I18" s="68">
        <v>4893</v>
      </c>
      <c r="J18" s="17">
        <v>5767</v>
      </c>
      <c r="K18" s="17">
        <v>4400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48541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10395</v>
      </c>
      <c r="I19" s="64">
        <f t="shared" si="6"/>
        <v>9976</v>
      </c>
      <c r="J19" s="20">
        <f t="shared" si="6"/>
        <v>10977</v>
      </c>
      <c r="K19" s="20">
        <f>SUM(K17+K18)</f>
        <v>9138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101299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>
        <f t="shared" si="7"/>
        <v>9.7100528705139464</v>
      </c>
      <c r="I20" s="65">
        <f t="shared" si="7"/>
        <v>8.9474061849752449</v>
      </c>
      <c r="J20" s="8">
        <f t="shared" si="7"/>
        <v>10.021545821388793</v>
      </c>
      <c r="K20" s="8">
        <f>SUM(K19*100/K31)</f>
        <v>8.2394842432712689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10.285227505792477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2816</v>
      </c>
      <c r="I21" s="15">
        <v>2618</v>
      </c>
      <c r="J21" s="15">
        <v>3055</v>
      </c>
      <c r="K21" s="15">
        <v>2687</v>
      </c>
      <c r="L21" s="15">
        <v>0</v>
      </c>
      <c r="M21" s="15">
        <v>0</v>
      </c>
      <c r="N21" s="15">
        <v>0</v>
      </c>
      <c r="O21" s="16">
        <f>SUM(C21+D21+E21+F21+G21+H21+I21+J21+K21+L21+M21+N21)</f>
        <v>21505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2478</v>
      </c>
      <c r="I22" s="17">
        <v>2552</v>
      </c>
      <c r="J22" s="17">
        <v>2685</v>
      </c>
      <c r="K22" s="17">
        <v>3458</v>
      </c>
      <c r="L22" s="17">
        <v>0</v>
      </c>
      <c r="M22" s="17">
        <v>0</v>
      </c>
      <c r="N22" s="17">
        <v>0</v>
      </c>
      <c r="O22" s="18">
        <f>SUM(C22+D22+E22+F22+G22+H22+I22+J22+K22+L22+M22+N22)</f>
        <v>21745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5294</v>
      </c>
      <c r="I23" s="20">
        <f t="shared" si="8"/>
        <v>5170</v>
      </c>
      <c r="J23" s="20">
        <f t="shared" si="8"/>
        <v>5740</v>
      </c>
      <c r="K23" s="20">
        <f>SUM(K21+K22)</f>
        <v>6145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43250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>
        <f t="shared" si="9"/>
        <v>4.9451678592112396</v>
      </c>
      <c r="I24" s="8">
        <f t="shared" si="9"/>
        <v>4.6369376479873718</v>
      </c>
      <c r="J24" s="8">
        <f t="shared" si="9"/>
        <v>5.2403819818503843</v>
      </c>
      <c r="K24" s="8">
        <f>SUM(K23*100/K31)</f>
        <v>5.5407781434561114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4.3913176795972779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10396</v>
      </c>
      <c r="I25" s="15">
        <v>8408</v>
      </c>
      <c r="J25" s="15">
        <v>7875</v>
      </c>
      <c r="K25" s="15">
        <v>9938</v>
      </c>
      <c r="L25" s="15">
        <v>0</v>
      </c>
      <c r="M25" s="15">
        <v>0</v>
      </c>
      <c r="N25" s="15">
        <v>0</v>
      </c>
      <c r="O25" s="16">
        <f>SUM(C25+D25+E25+F25+G25+H25+I25+J25+K25+L25+M25+N25)</f>
        <v>91716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9716</v>
      </c>
      <c r="I26" s="17">
        <v>10290</v>
      </c>
      <c r="J26" s="17">
        <v>9949</v>
      </c>
      <c r="K26" s="17">
        <v>10999</v>
      </c>
      <c r="L26" s="17">
        <v>0</v>
      </c>
      <c r="M26" s="17">
        <v>0</v>
      </c>
      <c r="N26" s="17">
        <v>0</v>
      </c>
      <c r="O26" s="18">
        <f>SUM(C26+D26+E26+F26+G26+H26+I26+J26+K26+L26+M26+N26)</f>
        <v>88498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20112</v>
      </c>
      <c r="I27" s="20">
        <f t="shared" si="10"/>
        <v>18698</v>
      </c>
      <c r="J27" s="20">
        <f t="shared" si="10"/>
        <v>17824</v>
      </c>
      <c r="K27" s="20">
        <f>SUM(K25+K26)</f>
        <v>20937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180214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>
        <f t="shared" si="11"/>
        <v>18.7867805032974</v>
      </c>
      <c r="I28" s="8">
        <f t="shared" si="11"/>
        <v>16.77010834469398</v>
      </c>
      <c r="J28" s="8">
        <f t="shared" si="11"/>
        <v>16.272572899738893</v>
      </c>
      <c r="K28" s="8">
        <f>SUM(K27*100/K31)</f>
        <v>18.87831928226861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18.297732354010265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45794</v>
      </c>
      <c r="I29" s="22">
        <f t="shared" si="12"/>
        <v>44749</v>
      </c>
      <c r="J29" s="22">
        <f t="shared" si="12"/>
        <v>44030</v>
      </c>
      <c r="K29" s="85">
        <f t="shared" ref="K29:M30" si="13">SUM(K5+K9+K13+K17+K21+K25)</f>
        <v>46885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433017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61260</v>
      </c>
      <c r="I30" s="20">
        <f t="shared" si="14"/>
        <v>66747</v>
      </c>
      <c r="J30" s="20">
        <f t="shared" si="14"/>
        <v>65504</v>
      </c>
      <c r="K30" s="86">
        <f t="shared" si="13"/>
        <v>64020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551881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107054</v>
      </c>
      <c r="I31" s="12">
        <f t="shared" si="15"/>
        <v>111496</v>
      </c>
      <c r="J31" s="12">
        <f t="shared" si="15"/>
        <v>109534</v>
      </c>
      <c r="K31" s="87">
        <f>SUM(K29+K30)</f>
        <v>110905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984898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13816</v>
      </c>
      <c r="I38" s="30">
        <v>11227</v>
      </c>
      <c r="J38" s="30">
        <v>11822</v>
      </c>
      <c r="K38" s="31">
        <v>14029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127284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>
        <f t="shared" si="16"/>
        <v>30.169891252129101</v>
      </c>
      <c r="I39" s="34">
        <f t="shared" si="16"/>
        <v>25.08882880064359</v>
      </c>
      <c r="J39" s="34">
        <f t="shared" si="16"/>
        <v>26.849875085169202</v>
      </c>
      <c r="K39" s="35">
        <f>SUM(K38*100/K44)</f>
        <v>29.922149941345847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29.394688892122019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28775</v>
      </c>
      <c r="I40" s="30">
        <v>29611</v>
      </c>
      <c r="J40" s="30">
        <v>28803</v>
      </c>
      <c r="K40" s="31">
        <v>31745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276886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>
        <f t="shared" si="17"/>
        <v>62.835742673712716</v>
      </c>
      <c r="I41" s="34">
        <f t="shared" si="17"/>
        <v>66.171311090750635</v>
      </c>
      <c r="J41" s="34">
        <f t="shared" si="17"/>
        <v>65.416761299114242</v>
      </c>
      <c r="K41" s="38">
        <f t="shared" si="17"/>
        <v>67.708222245920865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63.943447947771105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3203</v>
      </c>
      <c r="I42" s="30">
        <v>3911</v>
      </c>
      <c r="J42" s="30">
        <v>3405</v>
      </c>
      <c r="K42" s="31">
        <v>1111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28847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>
        <f t="shared" si="18"/>
        <v>6.9943660741581866</v>
      </c>
      <c r="I43" s="34">
        <f t="shared" si="18"/>
        <v>8.7398601086057788</v>
      </c>
      <c r="J43" s="34">
        <f t="shared" si="18"/>
        <v>7.7333636157165566</v>
      </c>
      <c r="K43" s="38">
        <f t="shared" si="18"/>
        <v>2.3696278127332837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6.6618631601068783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45794</v>
      </c>
      <c r="I44" s="3">
        <f t="shared" si="19"/>
        <v>44749</v>
      </c>
      <c r="J44" s="3">
        <f t="shared" si="19"/>
        <v>44030</v>
      </c>
      <c r="K44" s="2">
        <f t="shared" si="19"/>
        <v>46885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433017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20676</v>
      </c>
      <c r="I45" s="63">
        <v>22767</v>
      </c>
      <c r="J45" s="15">
        <v>22200</v>
      </c>
      <c r="K45" s="15">
        <v>23861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179044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>
        <f t="shared" si="20"/>
        <v>33.751224289911853</v>
      </c>
      <c r="I46" s="34">
        <f t="shared" si="20"/>
        <v>34.109398175198884</v>
      </c>
      <c r="J46" s="34">
        <f t="shared" si="20"/>
        <v>33.89106008793356</v>
      </c>
      <c r="K46" s="34">
        <f t="shared" si="20"/>
        <v>37.27116526085598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32.442501191380025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36405</v>
      </c>
      <c r="I47" s="30">
        <v>40044</v>
      </c>
      <c r="J47" s="30">
        <v>38960</v>
      </c>
      <c r="K47" s="30">
        <v>39941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349150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>
        <f t="shared" si="21"/>
        <v>59.42703232125367</v>
      </c>
      <c r="I48" s="34">
        <f t="shared" si="21"/>
        <v>59.99370758236325</v>
      </c>
      <c r="J48" s="34">
        <f t="shared" si="21"/>
        <v>59.477283829995116</v>
      </c>
      <c r="K48" s="34">
        <f t="shared" si="21"/>
        <v>62.388316151202751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63.265450341649739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4179</v>
      </c>
      <c r="I49" s="67">
        <v>3936</v>
      </c>
      <c r="J49" s="30">
        <v>4344</v>
      </c>
      <c r="K49" s="30">
        <v>218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23687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>
        <f t="shared" si="22"/>
        <v>6.8217433888344763</v>
      </c>
      <c r="I50" s="34">
        <f t="shared" si="22"/>
        <v>5.8968942424378623</v>
      </c>
      <c r="J50" s="34">
        <f t="shared" si="22"/>
        <v>6.6316560820713235</v>
      </c>
      <c r="K50" s="34">
        <f t="shared" si="22"/>
        <v>0.34051858794126838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4.2920484669702343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61260</v>
      </c>
      <c r="I51" s="3">
        <f t="shared" si="23"/>
        <v>66747</v>
      </c>
      <c r="J51" s="3">
        <f t="shared" si="23"/>
        <v>65504</v>
      </c>
      <c r="K51" s="3">
        <f t="shared" si="23"/>
        <v>64020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551881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107054</v>
      </c>
      <c r="I52" s="27">
        <f t="shared" si="24"/>
        <v>111496</v>
      </c>
      <c r="J52" s="27">
        <f t="shared" si="24"/>
        <v>109534</v>
      </c>
      <c r="K52" s="27">
        <f t="shared" si="24"/>
        <v>110905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984898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2023-06-21T07:38:17Z</cp:lastPrinted>
  <dcterms:created xsi:type="dcterms:W3CDTF">1998-10-28T21:43:10Z</dcterms:created>
  <dcterms:modified xsi:type="dcterms:W3CDTF">2023-10-26T06:47:31Z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