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<sst xmlns="http://schemas.openxmlformats.org/spreadsheetml/2006/main" count="106" uniqueCount="53">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</sst>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7" zoomScaleNormal="100" workbookViewId="0">
      <selection activeCell="L50" sqref="L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13283</v>
      </c>
      <c r="K5" s="15">
        <v>13613</v>
      </c>
      <c r="L5" s="15">
        <v>13496</v>
      </c>
      <c r="M5" s="15">
        <v>0</v>
      </c>
      <c r="N5" s="15">
        <v>0</v>
      </c>
      <c r="O5" s="16">
        <f>SUM(C5+D5+E5+F5+G5+H5+I5+J5+K5+L5+M5+N5)</f>
        <v>144289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12009</v>
      </c>
      <c r="K6" s="17">
        <v>10880</v>
      </c>
      <c r="L6" s="17">
        <v>12077</v>
      </c>
      <c r="M6" s="17">
        <v>0</v>
      </c>
      <c r="N6" s="17">
        <v>0</v>
      </c>
      <c r="O6" s="18">
        <f>SUM(C6+D6+E6+F6+G6+H6+I6+J6+K6+L6+M6+N6)</f>
        <v>114403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25292</v>
      </c>
      <c r="K7" s="20">
        <f>SUM(K5+K6)</f>
        <v>24493</v>
      </c>
      <c r="L7" s="20">
        <f>SUM(L5+L6)</f>
        <v>25573</v>
      </c>
      <c r="M7" s="20">
        <f>SUM(M5+M6)</f>
        <v>0</v>
      </c>
      <c r="N7" s="20">
        <f t="shared" si="0"/>
        <v>0</v>
      </c>
      <c r="O7" s="21">
        <f t="shared" si="0"/>
        <v>258692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>
        <f>SUM(J7*100/J31)</f>
        <v>22.741741147697233</v>
      </c>
      <c r="K8" s="6">
        <f>SUM(K7*100/K31)</f>
        <v>21.85099606569662</v>
      </c>
      <c r="L8" s="6">
        <f>SUM(L7*100/L31)</f>
        <v>21.526275473699272</v>
      </c>
      <c r="M8" s="6" t="e">
        <f>SUM(M7*100/M31)</f>
        <v>#DIV/0!</v>
      </c>
      <c r="N8" s="6" t="e">
        <f t="shared" si="1"/>
        <v>#DIV/0!</v>
      </c>
      <c r="O8" s="7">
        <f t="shared" si="1"/>
        <v>22.84766486464526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9649</v>
      </c>
      <c r="K9" s="15">
        <v>9811</v>
      </c>
      <c r="L9" s="15">
        <v>10222</v>
      </c>
      <c r="M9" s="15">
        <v>0</v>
      </c>
      <c r="N9" s="15">
        <v>0</v>
      </c>
      <c r="O9" s="16">
        <f>SUM(C9+D9+E9+F9+G9+H9+I9+J9+K9+L9+M9+N9)</f>
        <v>92795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15471</v>
      </c>
      <c r="K10" s="17">
        <v>15273</v>
      </c>
      <c r="L10" s="17">
        <v>17572</v>
      </c>
      <c r="M10" s="17">
        <v>0</v>
      </c>
      <c r="N10" s="17">
        <v>0</v>
      </c>
      <c r="O10" s="18">
        <f>SUM(C10+D10+E10+F10+G10+H10+I10+J10+K10+L10+M10+N10)</f>
        <v>164383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25120</v>
      </c>
      <c r="K11" s="20">
        <f>SUM(K9+K10)</f>
        <v>25084</v>
      </c>
      <c r="L11" s="20">
        <f>SUM(L9+L10)</f>
        <v>27794</v>
      </c>
      <c r="M11" s="20">
        <f>SUM(M9+M10)</f>
        <v>0</v>
      </c>
      <c r="N11" s="20">
        <f t="shared" si="2"/>
        <v>0</v>
      </c>
      <c r="O11" s="21">
        <f t="shared" si="2"/>
        <v>257178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>
        <f t="shared" si="3"/>
        <v>22.587084359882748</v>
      </c>
      <c r="K12" s="8">
        <f>SUM(K11*100/K31)</f>
        <v>22.37824624635341</v>
      </c>
      <c r="L12" s="8">
        <f>SUM(L11*100/L31)</f>
        <v>23.395819830133249</v>
      </c>
      <c r="M12" s="8" t="e">
        <f>SUM(M11*100/M31)</f>
        <v>#DIV/0!</v>
      </c>
      <c r="N12" s="8" t="e">
        <f t="shared" si="3"/>
        <v>#DIV/0!</v>
      </c>
      <c r="O12" s="9">
        <f t="shared" si="3"/>
        <v>22.713948458242768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12518</v>
      </c>
      <c r="K13" s="15">
        <v>13255</v>
      </c>
      <c r="L13" s="15">
        <v>12097</v>
      </c>
      <c r="M13" s="15">
        <v>0</v>
      </c>
      <c r="N13" s="15">
        <v>0</v>
      </c>
      <c r="O13" s="16">
        <f>SUM(C13+D13+E13+F13+G13+H13+I13+J13+K13+L13+M13+N13)</f>
        <v>118590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14118</v>
      </c>
      <c r="K14" s="17">
        <v>14397</v>
      </c>
      <c r="L14" s="17">
        <v>15599</v>
      </c>
      <c r="M14" s="17">
        <v>0</v>
      </c>
      <c r="N14" s="17">
        <v>0</v>
      </c>
      <c r="O14" s="18">
        <f>SUM(C14+D14+E14+F14+G14+H14+I14+J14+K14+L14+M14+N14)</f>
        <v>144864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26636</v>
      </c>
      <c r="K15" s="20">
        <f>SUM(K13+K14)</f>
        <v>27652</v>
      </c>
      <c r="L15" s="20">
        <f>SUM(L13+L14)</f>
        <v>27696</v>
      </c>
      <c r="M15" s="20">
        <f>SUM(M13+M14)</f>
        <v>0</v>
      </c>
      <c r="N15" s="20">
        <f t="shared" si="4"/>
        <v>0</v>
      </c>
      <c r="O15" s="21">
        <f t="shared" si="4"/>
        <v>263454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>
        <f t="shared" si="5"/>
        <v>23.950222094340642</v>
      </c>
      <c r="K16" s="8">
        <f>SUM(K15*100/K31)</f>
        <v>24.669241955197116</v>
      </c>
      <c r="L16" s="8">
        <f>SUM(L15*100/L31)</f>
        <v>23.313327553262233</v>
      </c>
      <c r="M16" s="8" t="e">
        <f>SUM(M15*100/M31)</f>
        <v>#DIV/0!</v>
      </c>
      <c r="N16" s="8" t="e">
        <f t="shared" si="5"/>
        <v>#DIV/0!</v>
      </c>
      <c r="O16" s="9">
        <f t="shared" si="5"/>
        <v>23.268244473158241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7536</v>
      </c>
      <c r="K17" s="15">
        <v>6299</v>
      </c>
      <c r="L17" s="15">
        <v>7065</v>
      </c>
      <c r="M17" s="15">
        <v>0</v>
      </c>
      <c r="N17" s="15">
        <v>0</v>
      </c>
      <c r="O17" s="16">
        <f>SUM(C17+D17+E17+F17+G17+H17+I17+J17+K17+L17+M17+N17)</f>
        <v>70923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5084</v>
      </c>
      <c r="K18" s="17">
        <v>4814</v>
      </c>
      <c r="L18" s="17">
        <v>5265</v>
      </c>
      <c r="M18" s="17">
        <v>0</v>
      </c>
      <c r="N18" s="17">
        <v>0</v>
      </c>
      <c r="O18" s="18">
        <f>SUM(C18+D18+E18+F18+G18+H18+I18+J18+K18+L18+M18+N18)</f>
        <v>53658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12620</v>
      </c>
      <c r="K19" s="20">
        <f>SUM(K17+K18)</f>
        <v>11113</v>
      </c>
      <c r="L19" s="20">
        <f>SUM(L17+L18)</f>
        <v>12330</v>
      </c>
      <c r="M19" s="20">
        <f>SUM(M17+M18)</f>
        <v>0</v>
      </c>
      <c r="N19" s="20">
        <f t="shared" si="6"/>
        <v>0</v>
      </c>
      <c r="O19" s="21">
        <f t="shared" si="6"/>
        <v>124581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>
        <f t="shared" si="7"/>
        <v>11.347492222202241</v>
      </c>
      <c r="K20" s="8">
        <f>SUM(K19*100/K31)</f>
        <v>9.9142660873754362</v>
      </c>
      <c r="L20" s="8">
        <f>SUM(L19*100/L31)</f>
        <v>10.378875243057601</v>
      </c>
      <c r="M20" s="8" t="e">
        <f>SUM(M19*100/M31)</f>
        <v>#DIV/0!</v>
      </c>
      <c r="N20" s="8" t="e">
        <f t="shared" si="7"/>
        <v>#DIV/0!</v>
      </c>
      <c r="O20" s="9">
        <f t="shared" si="7"/>
        <v>11.002987863955481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2038</v>
      </c>
      <c r="K21" s="15">
        <v>2742</v>
      </c>
      <c r="L21" s="15">
        <v>2527</v>
      </c>
      <c r="M21" s="15">
        <v>0</v>
      </c>
      <c r="N21" s="15">
        <v>0</v>
      </c>
      <c r="O21" s="16">
        <f>SUM(C21+D21+E21+F21+G21+H21+I21+J21+K21+L21+M21+N21)</f>
        <v>24566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3441</v>
      </c>
      <c r="K22" s="17">
        <v>4490</v>
      </c>
      <c r="L22" s="17">
        <v>4273</v>
      </c>
      <c r="M22" s="17">
        <v>0</v>
      </c>
      <c r="N22" s="17">
        <v>0</v>
      </c>
      <c r="O22" s="18">
        <f>SUM(C22+D22+E22+F22+G22+H22+I22+J22+K22+L22+M22+N22)</f>
        <v>33321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5479</v>
      </c>
      <c r="K23" s="20">
        <f>SUM(K21+K22)</f>
        <v>7232</v>
      </c>
      <c r="L23" s="20">
        <f>SUM(L21+L22)</f>
        <v>6800</v>
      </c>
      <c r="M23" s="20">
        <f>SUM(M21+M22)</f>
        <v>0</v>
      </c>
      <c r="N23" s="20">
        <f t="shared" si="8"/>
        <v>0</v>
      </c>
      <c r="O23" s="21">
        <f t="shared" si="8"/>
        <v>57887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>
        <f t="shared" si="9"/>
        <v>4.9265380257881199</v>
      </c>
      <c r="K24" s="8">
        <f>SUM(K23*100/K31)</f>
        <v>6.4519006878339917</v>
      </c>
      <c r="L24" s="8">
        <f>SUM(L23*100/L31)</f>
        <v>5.7239539053359039</v>
      </c>
      <c r="M24" s="8" t="e">
        <f>SUM(M23*100/M31)</f>
        <v>#DIV/0!</v>
      </c>
      <c r="N24" s="8" t="e">
        <f t="shared" si="9"/>
        <v>#DIV/0!</v>
      </c>
      <c r="O24" s="9">
        <f t="shared" si="9"/>
        <v>5.1125770260376049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5474</v>
      </c>
      <c r="K25" s="15">
        <v>6157</v>
      </c>
      <c r="L25" s="15">
        <v>7448</v>
      </c>
      <c r="M25" s="15">
        <v>0</v>
      </c>
      <c r="N25" s="15">
        <v>0</v>
      </c>
      <c r="O25" s="16">
        <f>SUM(C25+D25+E25+F25+G25+H25+I25+J25+K25+L25+M25+N25)</f>
        <v>72542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10593</v>
      </c>
      <c r="K26" s="17">
        <v>10360</v>
      </c>
      <c r="L26" s="17">
        <v>11158</v>
      </c>
      <c r="M26" s="17">
        <v>0</v>
      </c>
      <c r="N26" s="17">
        <v>0</v>
      </c>
      <c r="O26" s="18">
        <f>SUM(C26+D26+E26+F26+G26+H26+I26+J26+K26+L26+M26+N26)</f>
        <v>97913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16067</v>
      </c>
      <c r="K27" s="20">
        <f>SUM(K25+K26)</f>
        <v>16517</v>
      </c>
      <c r="L27" s="20">
        <f>SUM(L25+L26)</f>
        <v>18606</v>
      </c>
      <c r="M27" s="20">
        <f>SUM(M25+M26)</f>
        <v>0</v>
      </c>
      <c r="N27" s="20">
        <f t="shared" si="10"/>
        <v>0</v>
      </c>
      <c r="O27" s="21">
        <f t="shared" si="10"/>
        <v>170455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>
        <f t="shared" si="11"/>
        <v>14.446922150089017</v>
      </c>
      <c r="K28" s="8">
        <f>SUM(K27*100/K31)</f>
        <v>14.735348957543424</v>
      </c>
      <c r="L28" s="8">
        <f>SUM(L27*100/L31)</f>
        <v>15.661747994511739</v>
      </c>
      <c r="M28" s="8" t="e">
        <f>SUM(M27*100/M31)</f>
        <v>#DIV/0!</v>
      </c>
      <c r="N28" s="8" t="e">
        <f t="shared" si="11"/>
        <v>#DIV/0!</v>
      </c>
      <c r="O28" s="9">
        <f t="shared" si="11"/>
        <v>15.054577313960646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50498</v>
      </c>
      <c r="K29" s="22">
        <f t="shared" ref="K29:M30" si="13">SUM(K5+K9+K13+K17+K21+K25)</f>
        <v>51877</v>
      </c>
      <c r="L29" s="22">
        <f t="shared" si="13"/>
        <v>52855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523705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60716</v>
      </c>
      <c r="K30" s="20">
        <f t="shared" si="13"/>
        <v>60214</v>
      </c>
      <c r="L30" s="20">
        <f t="shared" si="13"/>
        <v>65944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608542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111214</v>
      </c>
      <c r="K31" s="12">
        <f>SUM(K29+K30)</f>
        <v>112091</v>
      </c>
      <c r="L31" s="12">
        <f>SUM(L29+L30)</f>
        <v>118799</v>
      </c>
      <c r="M31" s="12">
        <f>SUM(M29+M30)</f>
        <v>0</v>
      </c>
      <c r="N31" s="12">
        <f t="shared" si="15"/>
        <v>0</v>
      </c>
      <c r="O31" s="13">
        <f t="shared" si="15"/>
        <v>1132247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12059</v>
      </c>
      <c r="K38" s="31">
        <v>12880</v>
      </c>
      <c r="L38" s="15">
        <v>13163</v>
      </c>
      <c r="M38" s="15">
        <v>0</v>
      </c>
      <c r="N38" s="15">
        <v>0</v>
      </c>
      <c r="O38" s="32">
        <f>SUM(C38+D38+E38+F38+G38+H38+I38+J38+K38+L38+M38+N38)</f>
        <v>135107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>
        <f t="shared" si="16"/>
        <v>23.880153669452255</v>
      </c>
      <c r="K39" s="35">
        <f>SUM(K38*100/K44)</f>
        <v>24.827958440156525</v>
      </c>
      <c r="L39" s="34">
        <f t="shared" si="16"/>
        <v>24.903982593888941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25.798302479449308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34606</v>
      </c>
      <c r="K40" s="31">
        <v>35788</v>
      </c>
      <c r="L40" s="30">
        <v>36905</v>
      </c>
      <c r="M40" s="30">
        <v>0</v>
      </c>
      <c r="N40" s="30">
        <v>0</v>
      </c>
      <c r="O40" s="32">
        <f>SUM(C40+D40+E40+F40+G40+H40+I40+J40+K40+L40+M40+N40)</f>
        <v>353714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>
        <f t="shared" si="17"/>
        <v>68.529446710760823</v>
      </c>
      <c r="K41" s="38">
        <f t="shared" si="17"/>
        <v>68.986255951577775</v>
      </c>
      <c r="L41" s="34">
        <f t="shared" si="17"/>
        <v>69.823100936524455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67.54069562062611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3833</v>
      </c>
      <c r="K42" s="31">
        <v>3209</v>
      </c>
      <c r="L42" s="30">
        <v>2787</v>
      </c>
      <c r="M42" s="30">
        <v>0</v>
      </c>
      <c r="N42" s="30">
        <v>0</v>
      </c>
      <c r="O42" s="32">
        <f>SUM(C42+D42+E42+F42+G42+H42+I42+J42+K42+L42+M42+N42)</f>
        <v>34884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>
        <f t="shared" si="18"/>
        <v>7.5903996197869219</v>
      </c>
      <c r="K43" s="38">
        <f t="shared" si="18"/>
        <v>6.1857856082657054</v>
      </c>
      <c r="L43" s="34">
        <f t="shared" si="18"/>
        <v>5.2729164695866046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6.6610018999245755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50498</v>
      </c>
      <c r="K44" s="2">
        <f t="shared" si="19"/>
        <v>51877</v>
      </c>
      <c r="L44" s="3">
        <f>SUM(L38+L40+L42)</f>
        <v>52855</v>
      </c>
      <c r="M44" s="3">
        <f>SUM(M38+M40+M42)</f>
        <v>0</v>
      </c>
      <c r="N44" s="3">
        <f>SUM(N38+N40+N42)</f>
        <v>0</v>
      </c>
      <c r="O44" s="4">
        <f>SUM(O38+O40+O42)</f>
        <v>523705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19592</v>
      </c>
      <c r="K45" s="15">
        <v>22066</v>
      </c>
      <c r="L45" s="41">
        <v>21977</v>
      </c>
      <c r="M45" s="15">
        <v>0</v>
      </c>
      <c r="N45" s="15">
        <v>0</v>
      </c>
      <c r="O45" s="16">
        <f>SUM(C45+D45+E45+F45+G45+H45+I45+J45+K45+L45+M45+N45)</f>
        <v>199532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>
        <f t="shared" si="20"/>
        <v>32.268265366624945</v>
      </c>
      <c r="K46" s="34">
        <f t="shared" si="20"/>
        <v>36.645962732919251</v>
      </c>
      <c r="L46" s="43">
        <f>SUM(L45*100/L51)</f>
        <v>33.326762101176755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32.788533905630182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40891</v>
      </c>
      <c r="K47" s="30">
        <v>37757</v>
      </c>
      <c r="L47" s="45">
        <v>43918</v>
      </c>
      <c r="M47" s="30">
        <v>0</v>
      </c>
      <c r="N47" s="30">
        <v>0</v>
      </c>
      <c r="O47" s="32">
        <f>SUM(C47+D47+E47+F47+G47+H47+I47+J47+K47+L47+M47+N47)</f>
        <v>406052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>
        <f t="shared" si="21"/>
        <v>67.3479807628961</v>
      </c>
      <c r="K48" s="34">
        <f t="shared" si="21"/>
        <v>62.704686617730097</v>
      </c>
      <c r="L48" s="43">
        <f>SUM(L47*100/L51)</f>
        <v>66.598932427514256</v>
      </c>
      <c r="M48" s="34" t="e">
        <f>SUM(M47*100/M51)</f>
        <v>#DIV/0!</v>
      </c>
      <c r="N48" s="34" t="e">
        <f>SUM(N47*100/N51)</f>
        <v>#DIV/0!</v>
      </c>
      <c r="O48" s="44">
        <f>SUM(O47*100/O51)</f>
        <v>66.725386251072237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233</v>
      </c>
      <c r="K49" s="30">
        <v>391</v>
      </c>
      <c r="L49" s="45">
        <v>49</v>
      </c>
      <c r="M49" s="30">
        <v>0</v>
      </c>
      <c r="N49" s="30">
        <v>0</v>
      </c>
      <c r="O49" s="32">
        <f>SUM(C49+D49+E49+F49+G49+H49+I49+J49+K49+L49+M49+N49)</f>
        <v>2958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>
        <f t="shared" si="22"/>
        <v>0.38375387047895121</v>
      </c>
      <c r="K50" s="34">
        <f t="shared" si="22"/>
        <v>0.64935064935064934</v>
      </c>
      <c r="L50" s="43">
        <f>SUM(L49*100/L51)</f>
        <v>7.4305471308989443E-2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0.48607984329758669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60716</v>
      </c>
      <c r="K51" s="3">
        <f t="shared" si="23"/>
        <v>60214</v>
      </c>
      <c r="L51" s="25">
        <f t="shared" si="23"/>
        <v>65944</v>
      </c>
      <c r="M51" s="3">
        <f t="shared" si="23"/>
        <v>0</v>
      </c>
      <c r="N51" s="3">
        <f t="shared" si="23"/>
        <v>0</v>
      </c>
      <c r="O51" s="4">
        <f>O45+O47+O49</f>
        <v>608542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111214</v>
      </c>
      <c r="K52" s="27">
        <f t="shared" si="24"/>
        <v>112091</v>
      </c>
      <c r="L52" s="27">
        <f t="shared" si="24"/>
        <v>118799</v>
      </c>
      <c r="M52" s="27">
        <f t="shared" si="24"/>
        <v>0</v>
      </c>
      <c r="N52" s="27">
        <f t="shared" si="24"/>
        <v>0</v>
      </c>
      <c r="O52" s="28">
        <f t="shared" si="24"/>
        <v>1132247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2021-11-26T04:52:14Z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