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9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B18" i="1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AT17"/>
  <c r="E18"/>
  <c r="D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<sst xmlns="http://schemas.openxmlformats.org/spreadsheetml/2006/main" count="106" uniqueCount="38">
  <si>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</si>
  <si>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</si>
  <si>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</si>
  <si>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</si>
  <si>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</si>
  <si>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</si>
  <si>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</si>
  <si>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</si>
  <si>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</si>
  <si>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</si>
  <si>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</si>
  <si>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</si>
  <si>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</si>
  <si>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</si>
  <si>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</si>
  <si>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</si>
  <si>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</si>
  <si>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</si>
  <si>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</si>
  <si>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</si>
  <si>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</si>
  <si>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</si>
  <si>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</si>
  <si>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</si>
  <si>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</si>
  <si>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</si>
  <si>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</si>
  <si>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</si>
  <si>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</si>
  <si>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</si>
  <si>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</si>
  <si>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</si>
  <si>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</si>
  <si>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</si>
  <si>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</si>
  <si>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</si>
  <si>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</si>
  <si>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>INBOUND AND OUTBOUND RECORD AT LAEM CHABANG PORT (2021)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</si>
</sst>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2"/>
      <name val="Angsana New"/>
      <family val="1"/>
    </font>
    <font>
      <b/>
      <sz val="18"/>
      <name val="Angsana New"/>
      <family val="1"/>
    </font>
    <font>
      <sz val="16"/>
      <name val="Angsana New"/>
      <family val="1"/>
    </font>
    <font>
      <sz val="14"/>
      <name val="Angsana New"/>
      <family val="1"/>
    </font>
    <font>
      <sz val="10"/>
      <name val="Arial"/>
      <family val="2"/>
    </font>
    <font>
      <sz val="14"/>
      <color theme="1"/>
      <name val="Angsana New"/>
      <family val="1"/>
    </font>
    <font>
      <sz val="16"/>
      <color theme="1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9" xfId="1" applyFont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2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2" fillId="3" borderId="2" xfId="2" applyNumberFormat="1" applyFont="1" applyFill="1" applyBorder="1" applyAlignment="1">
      <alignment horizontal="center" vertical="center"/>
    </xf>
    <xf numFmtId="43" fontId="5" fillId="2" borderId="9" xfId="2" applyNumberFormat="1" applyFont="1" applyFill="1" applyBorder="1" applyAlignment="1">
      <alignment horizontal="center"/>
    </xf>
    <xf numFmtId="43" fontId="2" fillId="2" borderId="10" xfId="2" applyNumberFormat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/>
    </xf>
    <xf numFmtId="43" fontId="2" fillId="3" borderId="10" xfId="2" applyNumberFormat="1" applyFont="1" applyFill="1" applyBorder="1" applyAlignment="1">
      <alignment horizontal="center" vertical="center"/>
    </xf>
    <xf numFmtId="43" fontId="4" fillId="0" borderId="9" xfId="2" applyNumberFormat="1" applyFont="1" applyBorder="1"/>
    <xf numFmtId="43" fontId="4" fillId="2" borderId="9" xfId="2" applyNumberFormat="1" applyFont="1" applyFill="1" applyBorder="1"/>
    <xf numFmtId="43" fontId="4" fillId="3" borderId="9" xfId="2" applyNumberFormat="1" applyFont="1" applyFill="1" applyBorder="1"/>
    <xf numFmtId="43" fontId="4" fillId="5" borderId="9" xfId="2" applyNumberFormat="1" applyFont="1" applyFill="1" applyBorder="1"/>
    <xf numFmtId="43" fontId="4" fillId="0" borderId="7" xfId="3" applyNumberFormat="1" applyFont="1" applyBorder="1"/>
    <xf numFmtId="43" fontId="4" fillId="5" borderId="7" xfId="3" applyNumberFormat="1" applyFont="1" applyFill="1" applyBorder="1"/>
    <xf numFmtId="43" fontId="4" fillId="0" borderId="15" xfId="3" applyNumberFormat="1" applyFont="1" applyBorder="1" applyAlignment="1">
      <alignment horizontal="center"/>
    </xf>
    <xf numFmtId="43" fontId="4" fillId="0" borderId="11" xfId="3" applyNumberFormat="1" applyFont="1" applyBorder="1" applyAlignment="1">
      <alignment horizontal="center"/>
    </xf>
    <xf numFmtId="43" fontId="4" fillId="0" borderId="9" xfId="3" applyNumberFormat="1" applyFont="1" applyBorder="1" applyAlignment="1">
      <alignment horizontal="center"/>
    </xf>
    <xf numFmtId="43" fontId="4" fillId="3" borderId="15" xfId="3" applyNumberFormat="1" applyFont="1" applyFill="1" applyBorder="1" applyAlignment="1">
      <alignment horizontal="center"/>
    </xf>
    <xf numFmtId="43" fontId="4" fillId="0" borderId="15" xfId="3" applyNumberFormat="1" applyFont="1" applyBorder="1"/>
    <xf numFmtId="43" fontId="4" fillId="3" borderId="15" xfId="3" applyNumberFormat="1" applyFont="1" applyFill="1" applyBorder="1"/>
    <xf numFmtId="43" fontId="4" fillId="3" borderId="8" xfId="3" applyNumberFormat="1" applyFont="1" applyFill="1" applyBorder="1"/>
    <xf numFmtId="43" fontId="4" fillId="0" borderId="12" xfId="3" applyNumberFormat="1" applyFont="1" applyBorder="1"/>
    <xf numFmtId="43" fontId="4" fillId="3" borderId="11" xfId="3" applyNumberFormat="1" applyFont="1" applyFill="1" applyBorder="1" applyAlignment="1">
      <alignment horizontal="center"/>
    </xf>
    <xf numFmtId="43" fontId="4" fillId="3" borderId="13" xfId="3" applyNumberFormat="1" applyFont="1" applyFill="1" applyBorder="1" applyAlignment="1">
      <alignment horizontal="center"/>
    </xf>
    <xf numFmtId="43" fontId="4" fillId="0" borderId="11" xfId="3" applyNumberFormat="1" applyFont="1" applyBorder="1"/>
    <xf numFmtId="43" fontId="4" fillId="3" borderId="13" xfId="3" applyNumberFormat="1" applyFont="1" applyFill="1" applyBorder="1"/>
    <xf numFmtId="43" fontId="4" fillId="3" borderId="11" xfId="3" applyNumberFormat="1" applyFont="1" applyFill="1" applyBorder="1"/>
    <xf numFmtId="43" fontId="4" fillId="0" borderId="13" xfId="3" applyNumberFormat="1" applyFont="1" applyBorder="1"/>
    <xf numFmtId="43" fontId="4" fillId="4" borderId="11" xfId="3" applyNumberFormat="1" applyFont="1" applyFill="1" applyBorder="1" applyAlignment="1">
      <alignment horizontal="center"/>
    </xf>
    <xf numFmtId="43" fontId="4" fillId="5" borderId="11" xfId="3" applyNumberFormat="1" applyFont="1" applyFill="1" applyBorder="1" applyAlignment="1">
      <alignment horizontal="center"/>
    </xf>
    <xf numFmtId="43" fontId="4" fillId="3" borderId="9" xfId="3" applyNumberFormat="1" applyFont="1" applyFill="1" applyBorder="1" applyAlignment="1">
      <alignment horizontal="center"/>
    </xf>
    <xf numFmtId="43" fontId="4" fillId="0" borderId="9" xfId="3" applyNumberFormat="1" applyFont="1" applyBorder="1"/>
    <xf numFmtId="43" fontId="0" fillId="0" borderId="0" xfId="0" applyNumberFormat="1"/>
    <xf numFmtId="43" fontId="4" fillId="0" borderId="16" xfId="3" applyNumberFormat="1" applyFont="1" applyBorder="1"/>
    <xf numFmtId="43" fontId="0" fillId="0" borderId="9" xfId="0" applyNumberFormat="1" applyBorder="1"/>
    <xf numFmtId="43" fontId="4" fillId="3" borderId="16" xfId="3" applyNumberFormat="1" applyFont="1" applyFill="1" applyBorder="1"/>
    <xf numFmtId="43" fontId="0" fillId="3" borderId="9" xfId="0" applyNumberFormat="1" applyFill="1" applyBorder="1"/>
    <xf numFmtId="43" fontId="4" fillId="0" borderId="7" xfId="3" applyNumberFormat="1" applyFont="1" applyFill="1" applyBorder="1"/>
    <xf numFmtId="43" fontId="4" fillId="0" borderId="9" xfId="2" applyNumberFormat="1" applyFont="1" applyFill="1" applyBorder="1"/>
    <xf numFmtId="43" fontId="4" fillId="5" borderId="11" xfId="3" applyNumberFormat="1" applyFont="1" applyFill="1" applyBorder="1"/>
    <xf numFmtId="43" fontId="4" fillId="5" borderId="15" xfId="3" applyNumberFormat="1" applyFont="1" applyFill="1" applyBorder="1"/>
    <xf numFmtId="43" fontId="4" fillId="5" borderId="9" xfId="3" applyNumberFormat="1" applyFont="1" applyFill="1" applyBorder="1" applyAlignment="1">
      <alignment horizontal="center"/>
    </xf>
    <xf numFmtId="43" fontId="8" fillId="5" borderId="9" xfId="2" applyNumberFormat="1" applyFont="1" applyFill="1" applyBorder="1"/>
    <xf numFmtId="43" fontId="7" fillId="6" borderId="3" xfId="2" applyNumberFormat="1" applyFont="1" applyFill="1" applyBorder="1" applyAlignment="1">
      <alignment horizontal="center"/>
    </xf>
    <xf numFmtId="43" fontId="7" fillId="6" borderId="4" xfId="2" applyNumberFormat="1" applyFont="1" applyFill="1" applyBorder="1" applyAlignment="1">
      <alignment horizontal="center"/>
    </xf>
    <xf numFmtId="43" fontId="7" fillId="6" borderId="5" xfId="2" applyNumberFormat="1" applyFont="1" applyFill="1" applyBorder="1" applyAlignment="1">
      <alignment horizontal="center"/>
    </xf>
    <xf numFmtId="43" fontId="5" fillId="7" borderId="14" xfId="3" applyFont="1" applyFill="1" applyBorder="1" applyAlignment="1">
      <alignment horizontal="center"/>
    </xf>
    <xf numFmtId="43" fontId="5" fillId="7" borderId="11" xfId="3" applyFont="1" applyFill="1" applyBorder="1" applyAlignment="1">
      <alignment horizontal="center"/>
    </xf>
    <xf numFmtId="43" fontId="5" fillId="7" borderId="10" xfId="3" applyFont="1" applyFill="1" applyBorder="1" applyAlignment="1">
      <alignment horizontal="center"/>
    </xf>
    <xf numFmtId="43" fontId="5" fillId="7" borderId="9" xfId="3" applyFont="1" applyFill="1" applyBorder="1" applyAlignment="1">
      <alignment horizontal="center"/>
    </xf>
    <xf numFmtId="43" fontId="8" fillId="0" borderId="11" xfId="3" applyNumberFormat="1" applyFont="1" applyBorder="1"/>
    <xf numFmtId="43" fontId="8" fillId="5" borderId="7" xfId="3" applyNumberFormat="1" applyFont="1" applyFill="1" applyBorder="1"/>
    <xf numFmtId="0" fontId="3" fillId="0" borderId="1" xfId="1" applyFont="1" applyBorder="1" applyAlignment="1">
      <alignment horizontal="center"/>
    </xf>
    <xf numFmtId="0" fontId="5" fillId="6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7" borderId="9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Z22"/>
  <sheetViews>
    <sheetView tabSelected="1" workbookViewId="0">
      <selection activeCell="AT15" sqref="AT15"/>
    </sheetView>
  </sheetViews>
  <sheetFormatPr defaultRowHeight="15"/>
  <cols>
    <col min="2" max="2" width="11.85546875" customWidth="1"/>
    <col min="3" max="3" width="10.28515625" bestFit="1" customWidth="1"/>
    <col min="4" max="4" width="11.28515625" bestFit="1" customWidth="1"/>
    <col min="5" max="5" width="9.42578125" bestFit="1" customWidth="1"/>
    <col min="6" max="6" width="11.42578125" customWidth="1"/>
    <col min="7" max="7" width="10.5703125" bestFit="1" customWidth="1"/>
    <col min="8" max="8" width="12.42578125" customWidth="1"/>
    <col min="9" max="9" width="9.42578125" bestFit="1" customWidth="1"/>
    <col min="10" max="10" width="10.28515625" bestFit="1" customWidth="1"/>
    <col min="11" max="11" width="10.7109375" customWidth="1"/>
    <col min="12" max="12" width="11" customWidth="1"/>
    <col min="13" max="13" width="9.42578125" bestFit="1" customWidth="1"/>
    <col min="14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9.42578125" bestFit="1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2.14062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2" width="12.28515625" customWidth="1"/>
    <col min="43" max="43" width="11.28515625" customWidth="1"/>
    <col min="44" max="44" width="12" customWidth="1"/>
    <col min="45" max="45" width="9.42578125" bestFit="1" customWidth="1"/>
    <col min="46" max="46" width="13.140625" customWidth="1"/>
    <col min="47" max="47" width="12.5703125" customWidth="1"/>
    <col min="48" max="48" width="13.5703125" customWidth="1"/>
    <col min="49" max="49" width="13.42578125" customWidth="1"/>
    <col min="50" max="50" width="11.85546875" customWidth="1"/>
    <col min="51" max="51" width="13" customWidth="1"/>
    <col min="52" max="52" width="13.5703125" customWidth="1"/>
  </cols>
  <sheetData>
    <row r="2" spans="1:52" ht="26.25">
      <c r="A2" s="59" t="s">
        <v>37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 t="s">
        <v>37</v>
      </c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</row>
    <row r="3" spans="1:52" ht="21">
      <c r="A3" s="68" t="s">
        <v>0</v>
      </c>
      <c r="B3" s="60" t="s">
        <v>1</v>
      </c>
      <c r="C3" s="60"/>
      <c r="D3" s="60"/>
      <c r="E3" s="60"/>
      <c r="F3" s="60" t="s">
        <v>2</v>
      </c>
      <c r="G3" s="60"/>
      <c r="H3" s="60"/>
      <c r="I3" s="60"/>
      <c r="J3" s="60" t="s">
        <v>3</v>
      </c>
      <c r="K3" s="60"/>
      <c r="L3" s="60"/>
      <c r="M3" s="60"/>
      <c r="N3" s="60" t="s">
        <v>4</v>
      </c>
      <c r="O3" s="60"/>
      <c r="P3" s="60"/>
      <c r="Q3" s="60"/>
      <c r="R3" s="60" t="s">
        <v>5</v>
      </c>
      <c r="S3" s="60"/>
      <c r="T3" s="60"/>
      <c r="U3" s="60"/>
      <c r="V3" s="60" t="s">
        <v>6</v>
      </c>
      <c r="W3" s="60"/>
      <c r="X3" s="60"/>
      <c r="Y3" s="60"/>
      <c r="Z3" s="60" t="s">
        <v>7</v>
      </c>
      <c r="AA3" s="60"/>
      <c r="AB3" s="60"/>
      <c r="AC3" s="60"/>
      <c r="AD3" s="60" t="s">
        <v>8</v>
      </c>
      <c r="AE3" s="60"/>
      <c r="AF3" s="60"/>
      <c r="AG3" s="60"/>
      <c r="AH3" s="60" t="s">
        <v>9</v>
      </c>
      <c r="AI3" s="60"/>
      <c r="AJ3" s="60"/>
      <c r="AK3" s="60"/>
      <c r="AL3" s="60" t="s">
        <v>10</v>
      </c>
      <c r="AM3" s="60"/>
      <c r="AN3" s="60"/>
      <c r="AO3" s="60"/>
      <c r="AP3" s="60" t="s">
        <v>11</v>
      </c>
      <c r="AQ3" s="60"/>
      <c r="AR3" s="60"/>
      <c r="AS3" s="60"/>
      <c r="AT3" s="50" t="s">
        <v>12</v>
      </c>
      <c r="AU3" s="51"/>
      <c r="AV3" s="51"/>
      <c r="AW3" s="51"/>
      <c r="AX3" s="51"/>
      <c r="AY3" s="52"/>
      <c r="AZ3" s="61" t="s">
        <v>13</v>
      </c>
    </row>
    <row r="4" spans="1:52" ht="21">
      <c r="A4" s="68"/>
      <c r="B4" s="63" t="s">
        <v>14</v>
      </c>
      <c r="C4" s="63"/>
      <c r="D4" s="66" t="s">
        <v>15</v>
      </c>
      <c r="E4" s="67"/>
      <c r="F4" s="63" t="s">
        <v>14</v>
      </c>
      <c r="G4" s="63"/>
      <c r="H4" s="66" t="s">
        <v>15</v>
      </c>
      <c r="I4" s="67"/>
      <c r="J4" s="63" t="s">
        <v>14</v>
      </c>
      <c r="K4" s="63"/>
      <c r="L4" s="66" t="s">
        <v>15</v>
      </c>
      <c r="M4" s="67"/>
      <c r="N4" s="63" t="s">
        <v>14</v>
      </c>
      <c r="O4" s="63"/>
      <c r="P4" s="64" t="s">
        <v>15</v>
      </c>
      <c r="Q4" s="65"/>
      <c r="R4" s="63" t="s">
        <v>14</v>
      </c>
      <c r="S4" s="63"/>
      <c r="T4" s="66" t="s">
        <v>15</v>
      </c>
      <c r="U4" s="67"/>
      <c r="V4" s="63" t="s">
        <v>14</v>
      </c>
      <c r="W4" s="63"/>
      <c r="X4" s="64" t="s">
        <v>15</v>
      </c>
      <c r="Y4" s="65"/>
      <c r="Z4" s="63" t="s">
        <v>14</v>
      </c>
      <c r="AA4" s="63"/>
      <c r="AB4" s="64" t="s">
        <v>15</v>
      </c>
      <c r="AC4" s="65"/>
      <c r="AD4" s="63" t="s">
        <v>14</v>
      </c>
      <c r="AE4" s="63"/>
      <c r="AF4" s="64" t="s">
        <v>15</v>
      </c>
      <c r="AG4" s="65"/>
      <c r="AH4" s="63" t="s">
        <v>14</v>
      </c>
      <c r="AI4" s="63"/>
      <c r="AJ4" s="64" t="s">
        <v>15</v>
      </c>
      <c r="AK4" s="65"/>
      <c r="AL4" s="63" t="s">
        <v>14</v>
      </c>
      <c r="AM4" s="63"/>
      <c r="AN4" s="64" t="s">
        <v>15</v>
      </c>
      <c r="AO4" s="65"/>
      <c r="AP4" s="63" t="s">
        <v>14</v>
      </c>
      <c r="AQ4" s="63"/>
      <c r="AR4" s="64" t="s">
        <v>15</v>
      </c>
      <c r="AS4" s="65"/>
      <c r="AT4" s="5" t="s">
        <v>14</v>
      </c>
      <c r="AU4" s="6"/>
      <c r="AV4" s="7" t="s">
        <v>16</v>
      </c>
      <c r="AW4" s="8" t="s">
        <v>17</v>
      </c>
      <c r="AX4" s="9"/>
      <c r="AY4" s="10" t="s">
        <v>18</v>
      </c>
      <c r="AZ4" s="61"/>
    </row>
    <row r="5" spans="1:52" ht="21">
      <c r="A5" s="68"/>
      <c r="B5" s="4" t="s">
        <v>19</v>
      </c>
      <c r="C5" s="4" t="s">
        <v>20</v>
      </c>
      <c r="D5" s="13" t="s">
        <v>19</v>
      </c>
      <c r="E5" s="13" t="s">
        <v>20</v>
      </c>
      <c r="F5" s="4" t="s">
        <v>19</v>
      </c>
      <c r="G5" s="4" t="s">
        <v>20</v>
      </c>
      <c r="H5" s="13" t="s">
        <v>19</v>
      </c>
      <c r="I5" s="13" t="s">
        <v>20</v>
      </c>
      <c r="J5" s="4" t="s">
        <v>19</v>
      </c>
      <c r="K5" s="4" t="s">
        <v>20</v>
      </c>
      <c r="L5" s="13" t="s">
        <v>19</v>
      </c>
      <c r="M5" s="13" t="s">
        <v>20</v>
      </c>
      <c r="N5" s="4" t="s">
        <v>19</v>
      </c>
      <c r="O5" s="4" t="s">
        <v>20</v>
      </c>
      <c r="P5" s="13" t="s">
        <v>19</v>
      </c>
      <c r="Q5" s="13" t="s">
        <v>20</v>
      </c>
      <c r="R5" s="4" t="s">
        <v>19</v>
      </c>
      <c r="S5" s="4" t="s">
        <v>20</v>
      </c>
      <c r="T5" s="13" t="s">
        <v>19</v>
      </c>
      <c r="U5" s="13" t="s">
        <v>20</v>
      </c>
      <c r="V5" s="4" t="s">
        <v>19</v>
      </c>
      <c r="W5" s="4" t="s">
        <v>20</v>
      </c>
      <c r="X5" s="13" t="s">
        <v>19</v>
      </c>
      <c r="Y5" s="13" t="s">
        <v>20</v>
      </c>
      <c r="Z5" s="4" t="s">
        <v>19</v>
      </c>
      <c r="AA5" s="4" t="s">
        <v>20</v>
      </c>
      <c r="AB5" s="13" t="s">
        <v>19</v>
      </c>
      <c r="AC5" s="13" t="s">
        <v>20</v>
      </c>
      <c r="AD5" s="4" t="s">
        <v>19</v>
      </c>
      <c r="AE5" s="4" t="s">
        <v>20</v>
      </c>
      <c r="AF5" s="13" t="s">
        <v>19</v>
      </c>
      <c r="AG5" s="13" t="s">
        <v>20</v>
      </c>
      <c r="AH5" s="4" t="s">
        <v>19</v>
      </c>
      <c r="AI5" s="4" t="s">
        <v>20</v>
      </c>
      <c r="AJ5" s="13" t="s">
        <v>19</v>
      </c>
      <c r="AK5" s="13" t="s">
        <v>20</v>
      </c>
      <c r="AL5" s="4" t="s">
        <v>19</v>
      </c>
      <c r="AM5" s="4" t="s">
        <v>20</v>
      </c>
      <c r="AN5" s="13" t="s">
        <v>19</v>
      </c>
      <c r="AO5" s="13" t="s">
        <v>20</v>
      </c>
      <c r="AP5" s="4" t="s">
        <v>19</v>
      </c>
      <c r="AQ5" s="4" t="s">
        <v>20</v>
      </c>
      <c r="AR5" s="13" t="s">
        <v>19</v>
      </c>
      <c r="AS5" s="13" t="s">
        <v>20</v>
      </c>
      <c r="AT5" s="11" t="s">
        <v>19</v>
      </c>
      <c r="AU5" s="11" t="s">
        <v>20</v>
      </c>
      <c r="AV5" s="12"/>
      <c r="AW5" s="13" t="s">
        <v>19</v>
      </c>
      <c r="AX5" s="13" t="s">
        <v>20</v>
      </c>
      <c r="AY5" s="14"/>
      <c r="AZ5" s="62"/>
    </row>
    <row r="6" spans="1:52" ht="23.25">
      <c r="A6" s="53" t="s">
        <v>21</v>
      </c>
      <c r="B6" s="21">
        <v>13582.25</v>
      </c>
      <c r="C6" s="21">
        <v>6747.5</v>
      </c>
      <c r="D6" s="24">
        <v>25965</v>
      </c>
      <c r="E6" s="24">
        <v>501.75</v>
      </c>
      <c r="F6" s="25">
        <v>9911.25</v>
      </c>
      <c r="G6" s="25">
        <v>5883</v>
      </c>
      <c r="H6" s="26">
        <v>12316</v>
      </c>
      <c r="I6" s="26">
        <v>145</v>
      </c>
      <c r="J6" s="25">
        <v>3842</v>
      </c>
      <c r="K6" s="25">
        <v>2163</v>
      </c>
      <c r="L6" s="26">
        <v>7595</v>
      </c>
      <c r="M6" s="26">
        <v>514</v>
      </c>
      <c r="N6" s="25">
        <v>17520.75</v>
      </c>
      <c r="O6" s="25">
        <v>32869.25</v>
      </c>
      <c r="P6" s="26">
        <v>42892</v>
      </c>
      <c r="Q6" s="26">
        <v>974</v>
      </c>
      <c r="R6" s="25">
        <v>13041.75</v>
      </c>
      <c r="S6" s="25">
        <v>11718</v>
      </c>
      <c r="T6" s="26">
        <v>28254</v>
      </c>
      <c r="U6" s="26">
        <v>140</v>
      </c>
      <c r="V6" s="25">
        <v>11783.75</v>
      </c>
      <c r="W6" s="25">
        <v>5101</v>
      </c>
      <c r="X6" s="26">
        <v>10581</v>
      </c>
      <c r="Y6" s="26">
        <v>288</v>
      </c>
      <c r="Z6" s="25">
        <v>28946.5</v>
      </c>
      <c r="AA6" s="25">
        <v>2344.25</v>
      </c>
      <c r="AB6" s="26">
        <v>35440</v>
      </c>
      <c r="AC6" s="26">
        <v>365</v>
      </c>
      <c r="AD6" s="25">
        <v>24830.5</v>
      </c>
      <c r="AE6" s="25">
        <v>1557</v>
      </c>
      <c r="AF6" s="26">
        <v>27627</v>
      </c>
      <c r="AG6" s="26">
        <v>3594.25</v>
      </c>
      <c r="AH6" s="25">
        <v>53010.25</v>
      </c>
      <c r="AI6" s="25">
        <v>19939.5</v>
      </c>
      <c r="AJ6" s="26">
        <v>58317</v>
      </c>
      <c r="AK6" s="26">
        <v>653</v>
      </c>
      <c r="AL6" s="25">
        <v>21713.25</v>
      </c>
      <c r="AM6" s="25">
        <v>12297</v>
      </c>
      <c r="AN6" s="26">
        <v>30183.75</v>
      </c>
      <c r="AO6" s="26">
        <v>1663.5</v>
      </c>
      <c r="AP6" s="25">
        <v>26083</v>
      </c>
      <c r="AQ6" s="25">
        <v>6390.25</v>
      </c>
      <c r="AR6" s="26">
        <v>31872.5</v>
      </c>
      <c r="AS6" s="26">
        <v>552</v>
      </c>
      <c r="AT6" s="15">
        <f t="shared" ref="AT6:AU18" si="0">SUM(B6+F6+J6+N6+R6+V6+Z6+AD6+AH6+AL6+AP6)</f>
        <v>224265.25</v>
      </c>
      <c r="AU6" s="16">
        <f t="shared" si="0"/>
        <v>107009.75</v>
      </c>
      <c r="AV6" s="16">
        <f>SUM(AT6:AU6)</f>
        <v>331275</v>
      </c>
      <c r="AW6" s="17">
        <f t="shared" ref="AW6:AX18" si="1">SUM(D6+H6+L6+P6+T6+X6+AB6+AF6+AJ6+AN6+AR6)</f>
        <v>311043.25</v>
      </c>
      <c r="AX6" s="17">
        <f t="shared" si="1"/>
        <v>9390.5</v>
      </c>
      <c r="AY6" s="17">
        <f>SUM(AW6:AX6)</f>
        <v>320433.75</v>
      </c>
      <c r="AZ6" s="19">
        <f>SUM(AV6+AY6)</f>
        <v>651708.75</v>
      </c>
    </row>
    <row r="7" spans="1:52" ht="23.25">
      <c r="A7" s="54" t="s">
        <v>22</v>
      </c>
      <c r="B7" s="21">
        <v>15818.75</v>
      </c>
      <c r="C7" s="21">
        <v>9176</v>
      </c>
      <c r="D7" s="24">
        <v>33427</v>
      </c>
      <c r="E7" s="24">
        <v>462.25</v>
      </c>
      <c r="F7" s="25">
        <v>5242</v>
      </c>
      <c r="G7" s="25">
        <v>7534</v>
      </c>
      <c r="H7" s="26">
        <v>17356</v>
      </c>
      <c r="I7" s="26">
        <v>135</v>
      </c>
      <c r="J7" s="25">
        <v>6536</v>
      </c>
      <c r="K7" s="25">
        <v>297</v>
      </c>
      <c r="L7" s="26">
        <v>7045</v>
      </c>
      <c r="M7" s="26">
        <v>0</v>
      </c>
      <c r="N7" s="25">
        <v>15290.25</v>
      </c>
      <c r="O7" s="25">
        <v>30068.5</v>
      </c>
      <c r="P7" s="26">
        <v>38932.75</v>
      </c>
      <c r="Q7" s="27">
        <v>6</v>
      </c>
      <c r="R7" s="25">
        <v>7453</v>
      </c>
      <c r="S7" s="25">
        <v>10497</v>
      </c>
      <c r="T7" s="26">
        <v>25974.75</v>
      </c>
      <c r="U7" s="26">
        <v>84</v>
      </c>
      <c r="V7" s="25">
        <v>8287.5</v>
      </c>
      <c r="W7" s="25">
        <v>6627</v>
      </c>
      <c r="X7" s="26">
        <v>13541</v>
      </c>
      <c r="Y7" s="26">
        <v>417</v>
      </c>
      <c r="Z7" s="25">
        <v>29802.5</v>
      </c>
      <c r="AA7" s="25">
        <v>2467</v>
      </c>
      <c r="AB7" s="26">
        <v>32609</v>
      </c>
      <c r="AC7" s="26">
        <v>274.75</v>
      </c>
      <c r="AD7" s="25">
        <v>19490</v>
      </c>
      <c r="AE7" s="28">
        <v>2487.5</v>
      </c>
      <c r="AF7" s="26">
        <v>25601.25</v>
      </c>
      <c r="AG7" s="26">
        <v>1380.25</v>
      </c>
      <c r="AH7" s="25">
        <v>56199</v>
      </c>
      <c r="AI7" s="25">
        <v>31726.75</v>
      </c>
      <c r="AJ7" s="27">
        <v>75577</v>
      </c>
      <c r="AK7" s="26">
        <v>794</v>
      </c>
      <c r="AL7" s="25">
        <v>21971.25</v>
      </c>
      <c r="AM7" s="25">
        <v>21482</v>
      </c>
      <c r="AN7" s="26">
        <v>32247</v>
      </c>
      <c r="AO7" s="26">
        <v>1621</v>
      </c>
      <c r="AP7" s="25">
        <v>24928.25</v>
      </c>
      <c r="AQ7" s="25">
        <v>7858.25</v>
      </c>
      <c r="AR7" s="26">
        <v>29712.5</v>
      </c>
      <c r="AS7" s="26">
        <v>82</v>
      </c>
      <c r="AT7" s="15">
        <f t="shared" si="0"/>
        <v>211018.5</v>
      </c>
      <c r="AU7" s="16">
        <f t="shared" si="0"/>
        <v>130221</v>
      </c>
      <c r="AV7" s="16">
        <f t="shared" ref="AV7:AV18" si="2">SUM(AT7:AU7)</f>
        <v>341239.5</v>
      </c>
      <c r="AW7" s="17">
        <f t="shared" si="1"/>
        <v>332023.25</v>
      </c>
      <c r="AX7" s="17">
        <f t="shared" si="1"/>
        <v>5256.25</v>
      </c>
      <c r="AY7" s="17">
        <f t="shared" ref="AY7:AY18" si="3">SUM(AW7:AX7)</f>
        <v>337279.5</v>
      </c>
      <c r="AZ7" s="20">
        <f t="shared" ref="AZ7:AZ18" si="4">SUM(AV7+AY7)</f>
        <v>678519</v>
      </c>
    </row>
    <row r="8" spans="1:52" ht="23.25">
      <c r="A8" s="54" t="s">
        <v>23</v>
      </c>
      <c r="B8" s="22">
        <v>17678</v>
      </c>
      <c r="C8" s="22">
        <v>15533</v>
      </c>
      <c r="D8" s="29">
        <v>37178</v>
      </c>
      <c r="E8" s="29">
        <v>766.25</v>
      </c>
      <c r="F8" s="22">
        <v>8942</v>
      </c>
      <c r="G8" s="22">
        <v>5994</v>
      </c>
      <c r="H8" s="30">
        <v>16024</v>
      </c>
      <c r="I8" s="29">
        <v>210</v>
      </c>
      <c r="J8" s="31">
        <v>10549</v>
      </c>
      <c r="K8" s="31">
        <v>699</v>
      </c>
      <c r="L8" s="32">
        <v>11158</v>
      </c>
      <c r="M8" s="33">
        <v>11</v>
      </c>
      <c r="N8" s="31">
        <v>12550.75</v>
      </c>
      <c r="O8" s="31">
        <v>44521.25</v>
      </c>
      <c r="P8" s="33">
        <v>43181.25</v>
      </c>
      <c r="Q8" s="33">
        <v>26.5</v>
      </c>
      <c r="R8" s="34">
        <v>12273</v>
      </c>
      <c r="S8" s="31">
        <v>19985</v>
      </c>
      <c r="T8" s="33">
        <v>33707.25</v>
      </c>
      <c r="U8" s="33">
        <v>45</v>
      </c>
      <c r="V8" s="46">
        <v>11766</v>
      </c>
      <c r="W8" s="31">
        <v>10795.5</v>
      </c>
      <c r="X8" s="33">
        <v>16500</v>
      </c>
      <c r="Y8" s="33">
        <v>392</v>
      </c>
      <c r="Z8" s="31">
        <v>33518</v>
      </c>
      <c r="AA8" s="31">
        <v>5043</v>
      </c>
      <c r="AB8" s="33">
        <v>38426</v>
      </c>
      <c r="AC8" s="33">
        <v>874</v>
      </c>
      <c r="AD8" s="31">
        <v>25646.75</v>
      </c>
      <c r="AE8" s="31">
        <v>4910</v>
      </c>
      <c r="AF8" s="33">
        <v>29515</v>
      </c>
      <c r="AG8" s="33">
        <v>594</v>
      </c>
      <c r="AH8" s="31">
        <v>55522</v>
      </c>
      <c r="AI8" s="31">
        <v>39175.75</v>
      </c>
      <c r="AJ8" s="33">
        <v>80058.5</v>
      </c>
      <c r="AK8" s="32">
        <v>1003.25</v>
      </c>
      <c r="AL8" s="31">
        <v>17455.25</v>
      </c>
      <c r="AM8" s="31">
        <v>21035.25</v>
      </c>
      <c r="AN8" s="33">
        <v>40602</v>
      </c>
      <c r="AO8" s="33">
        <v>134.25</v>
      </c>
      <c r="AP8" s="31">
        <v>23970</v>
      </c>
      <c r="AQ8" s="31">
        <v>17162.75</v>
      </c>
      <c r="AR8" s="33">
        <v>31229</v>
      </c>
      <c r="AS8" s="33">
        <v>881</v>
      </c>
      <c r="AT8" s="15">
        <f t="shared" si="0"/>
        <v>229870.75</v>
      </c>
      <c r="AU8" s="16">
        <f t="shared" si="0"/>
        <v>184854.5</v>
      </c>
      <c r="AV8" s="16">
        <f t="shared" si="2"/>
        <v>414725.25</v>
      </c>
      <c r="AW8" s="17">
        <f t="shared" si="1"/>
        <v>377579</v>
      </c>
      <c r="AX8" s="17">
        <f t="shared" si="1"/>
        <v>4937.25</v>
      </c>
      <c r="AY8" s="17">
        <f t="shared" si="3"/>
        <v>382516.25</v>
      </c>
      <c r="AZ8" s="20">
        <f t="shared" si="4"/>
        <v>797241.5</v>
      </c>
    </row>
    <row r="9" spans="1:52" ht="23.25">
      <c r="A9" s="54" t="s">
        <v>24</v>
      </c>
      <c r="B9" s="22">
        <v>19925.25</v>
      </c>
      <c r="C9" s="22">
        <v>9702.25</v>
      </c>
      <c r="D9" s="29">
        <v>33742</v>
      </c>
      <c r="E9" s="29">
        <v>272</v>
      </c>
      <c r="F9" s="31">
        <v>8125</v>
      </c>
      <c r="G9" s="31">
        <v>4503</v>
      </c>
      <c r="H9" s="33">
        <v>12435.25</v>
      </c>
      <c r="I9" s="33">
        <v>330</v>
      </c>
      <c r="J9" s="31">
        <v>10312</v>
      </c>
      <c r="K9" s="31">
        <v>794</v>
      </c>
      <c r="L9" s="33">
        <v>10795</v>
      </c>
      <c r="M9" s="33">
        <v>9</v>
      </c>
      <c r="N9" s="31">
        <v>17242</v>
      </c>
      <c r="O9" s="31">
        <v>22993.25</v>
      </c>
      <c r="P9" s="33">
        <v>28837.75</v>
      </c>
      <c r="Q9" s="33">
        <v>310</v>
      </c>
      <c r="R9" s="31">
        <v>11017</v>
      </c>
      <c r="S9" s="31">
        <v>12204</v>
      </c>
      <c r="T9" s="33">
        <v>22240.5</v>
      </c>
      <c r="U9" s="33">
        <v>46</v>
      </c>
      <c r="V9" s="31">
        <v>14512.5</v>
      </c>
      <c r="W9" s="31">
        <v>6914</v>
      </c>
      <c r="X9" s="33">
        <v>15183</v>
      </c>
      <c r="Y9" s="33">
        <v>549</v>
      </c>
      <c r="Z9" s="31">
        <v>30380.25</v>
      </c>
      <c r="AA9" s="31">
        <v>3439.5</v>
      </c>
      <c r="AB9" s="33">
        <v>33289</v>
      </c>
      <c r="AC9" s="33">
        <v>526</v>
      </c>
      <c r="AD9" s="31">
        <v>22852.5</v>
      </c>
      <c r="AE9" s="31">
        <v>6821</v>
      </c>
      <c r="AF9" s="33">
        <v>25282</v>
      </c>
      <c r="AG9" s="33">
        <v>735</v>
      </c>
      <c r="AH9" s="31">
        <v>54020.25</v>
      </c>
      <c r="AI9" s="31">
        <v>26260.75</v>
      </c>
      <c r="AJ9" s="33">
        <v>69725.75</v>
      </c>
      <c r="AK9" s="33">
        <v>431.75</v>
      </c>
      <c r="AL9" s="31">
        <v>19644.75</v>
      </c>
      <c r="AM9" s="31">
        <v>17084.25</v>
      </c>
      <c r="AN9" s="33">
        <v>34542.25</v>
      </c>
      <c r="AO9" s="33">
        <v>99</v>
      </c>
      <c r="AP9" s="31">
        <v>24255.25</v>
      </c>
      <c r="AQ9" s="31">
        <v>12243.75</v>
      </c>
      <c r="AR9" s="33">
        <v>24804.25</v>
      </c>
      <c r="AS9" s="33">
        <v>400</v>
      </c>
      <c r="AT9" s="15">
        <f t="shared" si="0"/>
        <v>232286.75</v>
      </c>
      <c r="AU9" s="16">
        <f t="shared" si="0"/>
        <v>122959.75</v>
      </c>
      <c r="AV9" s="16">
        <f t="shared" si="2"/>
        <v>355246.5</v>
      </c>
      <c r="AW9" s="17">
        <f t="shared" si="1"/>
        <v>310876.75</v>
      </c>
      <c r="AX9" s="17">
        <f t="shared" si="1"/>
        <v>3707.75</v>
      </c>
      <c r="AY9" s="17">
        <f t="shared" si="3"/>
        <v>314584.5</v>
      </c>
      <c r="AZ9" s="44">
        <f t="shared" si="4"/>
        <v>669831</v>
      </c>
    </row>
    <row r="10" spans="1:52" ht="23.25">
      <c r="A10" s="54" t="s">
        <v>25</v>
      </c>
      <c r="B10" s="22">
        <v>21011.75</v>
      </c>
      <c r="C10" s="22">
        <v>7817.25</v>
      </c>
      <c r="D10" s="29">
        <v>38016</v>
      </c>
      <c r="E10" s="29">
        <v>423.25</v>
      </c>
      <c r="F10" s="31">
        <v>10495</v>
      </c>
      <c r="G10" s="31">
        <v>9782</v>
      </c>
      <c r="H10" s="33">
        <v>19853</v>
      </c>
      <c r="I10" s="33">
        <v>399</v>
      </c>
      <c r="J10" s="31">
        <v>7956</v>
      </c>
      <c r="K10" s="31">
        <v>298</v>
      </c>
      <c r="L10" s="33">
        <v>12681</v>
      </c>
      <c r="M10" s="33">
        <v>229</v>
      </c>
      <c r="N10" s="31">
        <v>20307</v>
      </c>
      <c r="O10" s="31">
        <v>31940.5</v>
      </c>
      <c r="P10" s="33">
        <v>33284.5</v>
      </c>
      <c r="Q10" s="33">
        <v>103</v>
      </c>
      <c r="R10" s="31">
        <v>11270.75</v>
      </c>
      <c r="S10" s="31">
        <v>13762</v>
      </c>
      <c r="T10" s="33">
        <v>25503.75</v>
      </c>
      <c r="U10" s="33">
        <v>329</v>
      </c>
      <c r="V10" s="31">
        <v>13734.75</v>
      </c>
      <c r="W10" s="31">
        <v>9504.25</v>
      </c>
      <c r="X10" s="33">
        <v>21315.25</v>
      </c>
      <c r="Y10" s="33">
        <v>1109</v>
      </c>
      <c r="Z10" s="31">
        <v>30004.75</v>
      </c>
      <c r="AA10" s="31">
        <v>3358.5</v>
      </c>
      <c r="AB10" s="33">
        <v>34967</v>
      </c>
      <c r="AC10" s="33">
        <v>197</v>
      </c>
      <c r="AD10" s="31">
        <v>23815.5</v>
      </c>
      <c r="AE10" s="31">
        <v>1775</v>
      </c>
      <c r="AF10" s="33">
        <v>27458.25</v>
      </c>
      <c r="AG10" s="33">
        <v>1060.75</v>
      </c>
      <c r="AH10" s="31">
        <v>67509.25</v>
      </c>
      <c r="AI10" s="31">
        <v>26211.25</v>
      </c>
      <c r="AJ10" s="33">
        <v>93298</v>
      </c>
      <c r="AK10" s="33">
        <v>1297</v>
      </c>
      <c r="AL10" s="31">
        <v>20435.25</v>
      </c>
      <c r="AM10" s="31">
        <v>8862.25</v>
      </c>
      <c r="AN10" s="33">
        <v>28826.25</v>
      </c>
      <c r="AO10" s="33">
        <v>345.25</v>
      </c>
      <c r="AP10" s="31">
        <v>26927.5</v>
      </c>
      <c r="AQ10" s="31">
        <v>15507.5</v>
      </c>
      <c r="AR10" s="33">
        <v>30562.5</v>
      </c>
      <c r="AS10" s="33">
        <v>302</v>
      </c>
      <c r="AT10" s="15">
        <f t="shared" si="0"/>
        <v>253467.5</v>
      </c>
      <c r="AU10" s="16">
        <f t="shared" si="0"/>
        <v>128818.5</v>
      </c>
      <c r="AV10" s="16">
        <f t="shared" si="2"/>
        <v>382286</v>
      </c>
      <c r="AW10" s="17">
        <f t="shared" si="1"/>
        <v>365765.5</v>
      </c>
      <c r="AX10" s="17">
        <f t="shared" si="1"/>
        <v>5794.25</v>
      </c>
      <c r="AY10" s="17">
        <f t="shared" si="3"/>
        <v>371559.75</v>
      </c>
      <c r="AZ10" s="19">
        <f t="shared" si="4"/>
        <v>753845.75</v>
      </c>
    </row>
    <row r="11" spans="1:52" ht="23.25">
      <c r="A11" s="54" t="s">
        <v>26</v>
      </c>
      <c r="B11" s="22">
        <v>15897.25</v>
      </c>
      <c r="C11" s="22">
        <v>7126.5</v>
      </c>
      <c r="D11" s="29">
        <v>33058.5</v>
      </c>
      <c r="E11" s="29">
        <v>529.75</v>
      </c>
      <c r="F11" s="22">
        <v>7173.5</v>
      </c>
      <c r="G11" s="35">
        <v>6477</v>
      </c>
      <c r="H11" s="29">
        <v>17321</v>
      </c>
      <c r="I11" s="29">
        <v>298</v>
      </c>
      <c r="J11" s="22">
        <v>12882</v>
      </c>
      <c r="K11" s="22">
        <v>1107</v>
      </c>
      <c r="L11" s="29">
        <v>11979</v>
      </c>
      <c r="M11" s="29">
        <v>83</v>
      </c>
      <c r="N11" s="22">
        <v>15290.25</v>
      </c>
      <c r="O11" s="22">
        <v>33295.75</v>
      </c>
      <c r="P11" s="29">
        <v>39655.75</v>
      </c>
      <c r="Q11" s="29">
        <v>364.25</v>
      </c>
      <c r="R11" s="22">
        <v>10826.25</v>
      </c>
      <c r="S11" s="22">
        <v>17088</v>
      </c>
      <c r="T11" s="29">
        <v>32913.5</v>
      </c>
      <c r="U11" s="29">
        <v>100</v>
      </c>
      <c r="V11" s="22">
        <v>12111.25</v>
      </c>
      <c r="W11" s="22">
        <v>3201.5</v>
      </c>
      <c r="X11" s="29">
        <v>23796.5</v>
      </c>
      <c r="Y11" s="29">
        <v>1256</v>
      </c>
      <c r="Z11" s="36">
        <v>26457.75</v>
      </c>
      <c r="AA11" s="22">
        <v>5588</v>
      </c>
      <c r="AB11" s="29">
        <v>31840.25</v>
      </c>
      <c r="AC11" s="29">
        <v>266</v>
      </c>
      <c r="AD11" s="22">
        <v>24769.25</v>
      </c>
      <c r="AE11" s="22">
        <v>3079</v>
      </c>
      <c r="AF11" s="29">
        <v>29633.5</v>
      </c>
      <c r="AG11" s="29">
        <v>2396</v>
      </c>
      <c r="AH11" s="22">
        <v>44978.75</v>
      </c>
      <c r="AI11" s="22">
        <v>29505.75</v>
      </c>
      <c r="AJ11" s="29">
        <v>79361.75</v>
      </c>
      <c r="AK11" s="29">
        <v>1232</v>
      </c>
      <c r="AL11" s="22">
        <v>17600.75</v>
      </c>
      <c r="AM11" s="22">
        <v>9037.75</v>
      </c>
      <c r="AN11" s="29">
        <v>27947.5</v>
      </c>
      <c r="AO11" s="29">
        <v>251</v>
      </c>
      <c r="AP11" s="22">
        <v>24773.75</v>
      </c>
      <c r="AQ11" s="22">
        <v>15829.25</v>
      </c>
      <c r="AR11" s="29">
        <v>26538.5</v>
      </c>
      <c r="AS11" s="29">
        <v>870</v>
      </c>
      <c r="AT11" s="18">
        <f t="shared" si="0"/>
        <v>212760.75</v>
      </c>
      <c r="AU11" s="18">
        <f t="shared" si="0"/>
        <v>131335.5</v>
      </c>
      <c r="AV11" s="18">
        <f t="shared" si="2"/>
        <v>344096.25</v>
      </c>
      <c r="AW11" s="17">
        <f t="shared" si="1"/>
        <v>354045.75</v>
      </c>
      <c r="AX11" s="17">
        <f t="shared" si="1"/>
        <v>7646</v>
      </c>
      <c r="AY11" s="17">
        <f t="shared" si="3"/>
        <v>361691.75</v>
      </c>
      <c r="AZ11" s="20">
        <f t="shared" si="4"/>
        <v>705788</v>
      </c>
    </row>
    <row r="12" spans="1:52" ht="23.25">
      <c r="A12" s="54" t="s">
        <v>27</v>
      </c>
      <c r="B12" s="22">
        <v>14861.25</v>
      </c>
      <c r="C12" s="22">
        <v>7267.5</v>
      </c>
      <c r="D12" s="29">
        <v>36864</v>
      </c>
      <c r="E12" s="29">
        <v>610.25</v>
      </c>
      <c r="F12" s="22">
        <v>9875</v>
      </c>
      <c r="G12" s="31">
        <v>7398.25</v>
      </c>
      <c r="H12" s="33">
        <v>21449</v>
      </c>
      <c r="I12" s="33">
        <v>627</v>
      </c>
      <c r="J12" s="31">
        <v>9472</v>
      </c>
      <c r="K12" s="31">
        <v>557</v>
      </c>
      <c r="L12" s="33">
        <v>10868</v>
      </c>
      <c r="M12" s="33">
        <v>10</v>
      </c>
      <c r="N12" s="31">
        <v>18716.5</v>
      </c>
      <c r="O12" s="31">
        <v>26660.75</v>
      </c>
      <c r="P12" s="33">
        <v>34055.5</v>
      </c>
      <c r="Q12" s="33">
        <v>164.25</v>
      </c>
      <c r="R12" s="31">
        <v>10844</v>
      </c>
      <c r="S12" s="31">
        <v>15625.5</v>
      </c>
      <c r="T12" s="33">
        <v>26235.25</v>
      </c>
      <c r="U12" s="33">
        <v>82</v>
      </c>
      <c r="V12" s="31">
        <v>17435</v>
      </c>
      <c r="W12" s="31">
        <v>4282.25</v>
      </c>
      <c r="X12" s="33">
        <v>24485</v>
      </c>
      <c r="Y12" s="33">
        <v>985</v>
      </c>
      <c r="Z12" s="31">
        <v>26638</v>
      </c>
      <c r="AA12" s="31">
        <v>4982.25</v>
      </c>
      <c r="AB12" s="33">
        <v>34037</v>
      </c>
      <c r="AC12" s="33">
        <v>206</v>
      </c>
      <c r="AD12" s="31">
        <v>23698.5</v>
      </c>
      <c r="AE12" s="31">
        <v>3312</v>
      </c>
      <c r="AF12" s="33">
        <v>30243.25</v>
      </c>
      <c r="AG12" s="33">
        <v>658.5</v>
      </c>
      <c r="AH12" s="31">
        <v>59019</v>
      </c>
      <c r="AI12" s="31">
        <v>28032.75</v>
      </c>
      <c r="AJ12" s="33">
        <v>81672</v>
      </c>
      <c r="AK12" s="33">
        <v>1221</v>
      </c>
      <c r="AL12" s="57">
        <v>24411.25</v>
      </c>
      <c r="AM12" s="31">
        <v>15176</v>
      </c>
      <c r="AN12" s="33">
        <v>31977.5</v>
      </c>
      <c r="AO12" s="33">
        <v>924</v>
      </c>
      <c r="AP12" s="31">
        <v>22368.5</v>
      </c>
      <c r="AQ12" s="31">
        <v>16580</v>
      </c>
      <c r="AR12" s="33">
        <v>34420.5</v>
      </c>
      <c r="AS12" s="33">
        <v>142</v>
      </c>
      <c r="AT12" s="15">
        <f t="shared" si="0"/>
        <v>237339</v>
      </c>
      <c r="AU12" s="16">
        <f t="shared" si="0"/>
        <v>129874.25</v>
      </c>
      <c r="AV12" s="49">
        <f t="shared" si="2"/>
        <v>367213.25</v>
      </c>
      <c r="AW12" s="17">
        <f t="shared" si="1"/>
        <v>366307</v>
      </c>
      <c r="AX12" s="17">
        <f t="shared" si="1"/>
        <v>5630</v>
      </c>
      <c r="AY12" s="17">
        <f t="shared" si="3"/>
        <v>371937</v>
      </c>
      <c r="AZ12" s="58">
        <f t="shared" si="4"/>
        <v>739150.25</v>
      </c>
    </row>
    <row r="13" spans="1:52" ht="23.25">
      <c r="A13" s="54" t="s">
        <v>28</v>
      </c>
      <c r="B13" s="22">
        <v>16837.5</v>
      </c>
      <c r="C13" s="22">
        <v>8224</v>
      </c>
      <c r="D13" s="29">
        <v>38226.25</v>
      </c>
      <c r="E13" s="29">
        <v>382</v>
      </c>
      <c r="F13" s="31">
        <v>7440</v>
      </c>
      <c r="G13" s="31">
        <v>2889</v>
      </c>
      <c r="H13" s="33">
        <v>16583.25</v>
      </c>
      <c r="I13" s="33">
        <v>244</v>
      </c>
      <c r="J13" s="31">
        <v>8670</v>
      </c>
      <c r="K13" s="31">
        <v>259</v>
      </c>
      <c r="L13" s="33">
        <v>11270</v>
      </c>
      <c r="M13" s="33">
        <v>263</v>
      </c>
      <c r="N13" s="31">
        <v>15302.75</v>
      </c>
      <c r="O13" s="31">
        <v>41543.75</v>
      </c>
      <c r="P13" s="33">
        <v>41748</v>
      </c>
      <c r="Q13" s="33">
        <v>16</v>
      </c>
      <c r="R13" s="31">
        <v>9081</v>
      </c>
      <c r="S13" s="31">
        <v>10746</v>
      </c>
      <c r="T13" s="33">
        <v>28861</v>
      </c>
      <c r="U13" s="33">
        <v>34</v>
      </c>
      <c r="V13" s="31">
        <v>16123.75</v>
      </c>
      <c r="W13" s="31">
        <v>4269</v>
      </c>
      <c r="X13" s="33">
        <v>23141</v>
      </c>
      <c r="Y13" s="33">
        <v>1641.5</v>
      </c>
      <c r="Z13" s="31">
        <v>25629</v>
      </c>
      <c r="AA13" s="31">
        <v>2843.75</v>
      </c>
      <c r="AB13" s="33">
        <v>32921</v>
      </c>
      <c r="AC13" s="33">
        <v>346.25</v>
      </c>
      <c r="AD13" s="31">
        <v>20889.5</v>
      </c>
      <c r="AE13" s="31">
        <v>5286</v>
      </c>
      <c r="AF13" s="33">
        <v>28509</v>
      </c>
      <c r="AG13" s="33">
        <v>1286</v>
      </c>
      <c r="AH13" s="31">
        <v>52603.25</v>
      </c>
      <c r="AI13" s="31">
        <v>23319.25</v>
      </c>
      <c r="AJ13" s="33">
        <v>66282</v>
      </c>
      <c r="AK13" s="33">
        <v>751</v>
      </c>
      <c r="AL13" s="31">
        <v>23686.75</v>
      </c>
      <c r="AM13" s="31">
        <v>7675</v>
      </c>
      <c r="AN13" s="33">
        <v>32746</v>
      </c>
      <c r="AO13" s="33">
        <v>320</v>
      </c>
      <c r="AP13" s="31">
        <v>24838.25</v>
      </c>
      <c r="AQ13" s="31">
        <v>16340.5</v>
      </c>
      <c r="AR13" s="33">
        <v>30400.5</v>
      </c>
      <c r="AS13" s="33">
        <v>440</v>
      </c>
      <c r="AT13" s="15">
        <f t="shared" si="0"/>
        <v>221101.75</v>
      </c>
      <c r="AU13" s="16">
        <f t="shared" si="0"/>
        <v>123395.25</v>
      </c>
      <c r="AV13" s="16">
        <f t="shared" si="2"/>
        <v>344497</v>
      </c>
      <c r="AW13" s="17">
        <f t="shared" si="1"/>
        <v>350688</v>
      </c>
      <c r="AX13" s="17">
        <f t="shared" si="1"/>
        <v>5723.75</v>
      </c>
      <c r="AY13" s="17">
        <f t="shared" si="3"/>
        <v>356411.75</v>
      </c>
      <c r="AZ13" s="19">
        <f t="shared" si="4"/>
        <v>700908.75</v>
      </c>
    </row>
    <row r="14" spans="1:52" ht="23.25">
      <c r="A14" s="54" t="s">
        <v>29</v>
      </c>
      <c r="B14" s="22">
        <v>15729.5</v>
      </c>
      <c r="C14" s="22">
        <v>11690</v>
      </c>
      <c r="D14" s="29">
        <v>35211</v>
      </c>
      <c r="E14" s="29">
        <v>851</v>
      </c>
      <c r="F14" s="31">
        <v>5691</v>
      </c>
      <c r="G14" s="31">
        <v>2585</v>
      </c>
      <c r="H14" s="33">
        <v>18658</v>
      </c>
      <c r="I14" s="33">
        <v>81</v>
      </c>
      <c r="J14" s="31">
        <v>7925</v>
      </c>
      <c r="K14" s="31">
        <v>460</v>
      </c>
      <c r="L14" s="33">
        <v>13444</v>
      </c>
      <c r="M14" s="33">
        <v>4</v>
      </c>
      <c r="N14" s="31">
        <v>13153</v>
      </c>
      <c r="O14" s="31">
        <v>21865.5</v>
      </c>
      <c r="P14" s="33">
        <v>26497.5</v>
      </c>
      <c r="Q14" s="33">
        <v>74</v>
      </c>
      <c r="R14" s="31">
        <v>9003</v>
      </c>
      <c r="S14" s="31">
        <v>14699</v>
      </c>
      <c r="T14" s="33">
        <v>27236</v>
      </c>
      <c r="U14" s="33">
        <v>128</v>
      </c>
      <c r="V14" s="31">
        <v>16385.5</v>
      </c>
      <c r="W14" s="31">
        <v>4490</v>
      </c>
      <c r="X14" s="33">
        <v>23742.5</v>
      </c>
      <c r="Y14" s="33">
        <v>2906</v>
      </c>
      <c r="Z14" s="31">
        <v>28495</v>
      </c>
      <c r="AA14" s="31">
        <v>3052</v>
      </c>
      <c r="AB14" s="33">
        <v>33731.25</v>
      </c>
      <c r="AC14" s="33">
        <v>258.5</v>
      </c>
      <c r="AD14" s="31">
        <v>24319.75</v>
      </c>
      <c r="AE14" s="31">
        <v>5346</v>
      </c>
      <c r="AF14" s="33">
        <v>33983.75</v>
      </c>
      <c r="AG14" s="33">
        <v>1231</v>
      </c>
      <c r="AH14" s="31">
        <v>61626</v>
      </c>
      <c r="AI14" s="31">
        <v>26917</v>
      </c>
      <c r="AJ14" s="33">
        <v>77895.25</v>
      </c>
      <c r="AK14" s="33">
        <v>1561.5</v>
      </c>
      <c r="AL14" s="31">
        <v>16713</v>
      </c>
      <c r="AM14" s="31">
        <v>11032</v>
      </c>
      <c r="AN14" s="33">
        <v>28509.5</v>
      </c>
      <c r="AO14" s="33">
        <v>718</v>
      </c>
      <c r="AP14" s="31">
        <v>27821</v>
      </c>
      <c r="AQ14" s="31">
        <v>7238.25</v>
      </c>
      <c r="AR14" s="33">
        <v>27954.25</v>
      </c>
      <c r="AS14" s="33">
        <v>451.5</v>
      </c>
      <c r="AT14" s="15">
        <f t="shared" si="0"/>
        <v>226861.75</v>
      </c>
      <c r="AU14" s="16">
        <f t="shared" si="0"/>
        <v>109374.75</v>
      </c>
      <c r="AV14" s="16">
        <f t="shared" si="2"/>
        <v>336236.5</v>
      </c>
      <c r="AW14" s="17">
        <f t="shared" si="1"/>
        <v>346863</v>
      </c>
      <c r="AX14" s="17">
        <f t="shared" si="1"/>
        <v>8264.5</v>
      </c>
      <c r="AY14" s="17">
        <f t="shared" si="3"/>
        <v>355127.5</v>
      </c>
      <c r="AZ14" s="19">
        <f t="shared" si="4"/>
        <v>691364</v>
      </c>
    </row>
    <row r="15" spans="1:52" ht="23.25">
      <c r="A15" s="54" t="s">
        <v>30</v>
      </c>
      <c r="B15" s="21">
        <v>15254.25</v>
      </c>
      <c r="C15" s="22">
        <v>7493</v>
      </c>
      <c r="D15" s="24">
        <v>37551</v>
      </c>
      <c r="E15" s="24">
        <v>253</v>
      </c>
      <c r="F15" s="25">
        <v>4030</v>
      </c>
      <c r="G15" s="25">
        <v>4266</v>
      </c>
      <c r="H15" s="26">
        <v>15660.25</v>
      </c>
      <c r="I15" s="26">
        <v>68</v>
      </c>
      <c r="J15" s="25">
        <v>9808</v>
      </c>
      <c r="K15" s="25">
        <v>2895</v>
      </c>
      <c r="L15" s="26">
        <v>17224</v>
      </c>
      <c r="M15" s="26">
        <v>121</v>
      </c>
      <c r="N15" s="25">
        <v>13962</v>
      </c>
      <c r="O15" s="25">
        <v>30587.75</v>
      </c>
      <c r="P15" s="26">
        <v>33021</v>
      </c>
      <c r="Q15" s="26">
        <v>0</v>
      </c>
      <c r="R15" s="25">
        <v>11952.5</v>
      </c>
      <c r="S15" s="25">
        <v>17705</v>
      </c>
      <c r="T15" s="26">
        <v>27140</v>
      </c>
      <c r="U15" s="26">
        <v>67</v>
      </c>
      <c r="V15" s="47">
        <v>14919.5</v>
      </c>
      <c r="W15" s="47">
        <v>5373</v>
      </c>
      <c r="X15" s="26">
        <v>23760</v>
      </c>
      <c r="Y15" s="26">
        <v>1197</v>
      </c>
      <c r="Z15" s="25">
        <v>26498.75</v>
      </c>
      <c r="AA15" s="25">
        <v>5850</v>
      </c>
      <c r="AB15" s="26">
        <v>39444.25</v>
      </c>
      <c r="AC15" s="26">
        <v>276.75</v>
      </c>
      <c r="AD15" s="25">
        <v>20291.5</v>
      </c>
      <c r="AE15" s="25">
        <v>7970.25</v>
      </c>
      <c r="AF15" s="26">
        <v>30334</v>
      </c>
      <c r="AG15" s="26">
        <v>338</v>
      </c>
      <c r="AH15" s="25">
        <v>50716.75</v>
      </c>
      <c r="AI15" s="25">
        <v>32880.5</v>
      </c>
      <c r="AJ15" s="26">
        <v>75551.25</v>
      </c>
      <c r="AK15" s="26">
        <v>673.5</v>
      </c>
      <c r="AL15" s="25">
        <v>20098.5</v>
      </c>
      <c r="AM15" s="25">
        <v>13262.75</v>
      </c>
      <c r="AN15" s="26">
        <v>26899.25</v>
      </c>
      <c r="AO15" s="26">
        <v>352</v>
      </c>
      <c r="AP15" s="25">
        <v>24402.5</v>
      </c>
      <c r="AQ15" s="25">
        <v>15515.25</v>
      </c>
      <c r="AR15" s="26">
        <v>27238</v>
      </c>
      <c r="AS15" s="26">
        <v>270</v>
      </c>
      <c r="AT15" s="15">
        <f t="shared" si="0"/>
        <v>211934.25</v>
      </c>
      <c r="AU15" s="16">
        <f t="shared" si="0"/>
        <v>143798.5</v>
      </c>
      <c r="AV15" s="16">
        <f t="shared" si="2"/>
        <v>355732.75</v>
      </c>
      <c r="AW15" s="17">
        <f t="shared" si="1"/>
        <v>353823</v>
      </c>
      <c r="AX15" s="17">
        <f t="shared" si="1"/>
        <v>3616.25</v>
      </c>
      <c r="AY15" s="17">
        <f t="shared" si="3"/>
        <v>357439.25</v>
      </c>
      <c r="AZ15" s="20">
        <f t="shared" si="4"/>
        <v>713172</v>
      </c>
    </row>
    <row r="16" spans="1:52" ht="23.25">
      <c r="A16" s="54" t="s">
        <v>31</v>
      </c>
      <c r="B16" s="22">
        <v>0</v>
      </c>
      <c r="C16" s="22">
        <v>0</v>
      </c>
      <c r="D16" s="29">
        <v>0</v>
      </c>
      <c r="E16" s="29">
        <v>0</v>
      </c>
      <c r="F16" s="31">
        <v>0</v>
      </c>
      <c r="G16" s="31">
        <v>0</v>
      </c>
      <c r="H16" s="33">
        <v>0</v>
      </c>
      <c r="I16" s="33">
        <v>0</v>
      </c>
      <c r="J16" s="31">
        <v>0</v>
      </c>
      <c r="K16" s="31">
        <v>0</v>
      </c>
      <c r="L16" s="33">
        <v>0</v>
      </c>
      <c r="M16" s="33">
        <v>0</v>
      </c>
      <c r="N16" s="31">
        <v>0</v>
      </c>
      <c r="O16" s="31">
        <v>0</v>
      </c>
      <c r="P16" s="33">
        <v>0</v>
      </c>
      <c r="Q16" s="33">
        <v>0</v>
      </c>
      <c r="R16" s="31">
        <v>0</v>
      </c>
      <c r="S16" s="31">
        <v>0</v>
      </c>
      <c r="T16" s="33">
        <v>0</v>
      </c>
      <c r="U16" s="33">
        <v>0</v>
      </c>
      <c r="V16" s="31">
        <v>0</v>
      </c>
      <c r="W16" s="31">
        <v>0</v>
      </c>
      <c r="X16" s="33">
        <v>0</v>
      </c>
      <c r="Y16" s="33">
        <v>0</v>
      </c>
      <c r="Z16" s="31">
        <v>0</v>
      </c>
      <c r="AA16" s="31">
        <v>0</v>
      </c>
      <c r="AB16" s="33">
        <v>0</v>
      </c>
      <c r="AC16" s="33">
        <v>0</v>
      </c>
      <c r="AD16" s="31">
        <v>0</v>
      </c>
      <c r="AE16" s="31">
        <v>0</v>
      </c>
      <c r="AF16" s="33">
        <v>0</v>
      </c>
      <c r="AG16" s="33">
        <v>0</v>
      </c>
      <c r="AH16" s="31">
        <v>0</v>
      </c>
      <c r="AI16" s="31">
        <v>0</v>
      </c>
      <c r="AJ16" s="33">
        <v>0</v>
      </c>
      <c r="AK16" s="33">
        <v>0</v>
      </c>
      <c r="AL16" s="31">
        <v>0</v>
      </c>
      <c r="AM16" s="31">
        <v>0</v>
      </c>
      <c r="AN16" s="33">
        <v>0</v>
      </c>
      <c r="AO16" s="33">
        <v>0</v>
      </c>
      <c r="AP16" s="31">
        <v>0</v>
      </c>
      <c r="AQ16" s="31">
        <v>0</v>
      </c>
      <c r="AR16" s="33">
        <v>0</v>
      </c>
      <c r="AS16" s="33">
        <v>0</v>
      </c>
      <c r="AT16" s="15">
        <f t="shared" si="0"/>
        <v>0</v>
      </c>
      <c r="AU16" s="16">
        <f t="shared" si="0"/>
        <v>0</v>
      </c>
      <c r="AV16" s="16">
        <f t="shared" si="2"/>
        <v>0</v>
      </c>
      <c r="AW16" s="17">
        <f t="shared" si="1"/>
        <v>0</v>
      </c>
      <c r="AX16" s="17">
        <f t="shared" si="1"/>
        <v>0</v>
      </c>
      <c r="AY16" s="17">
        <f t="shared" si="3"/>
        <v>0</v>
      </c>
      <c r="AZ16" s="19">
        <f t="shared" si="4"/>
        <v>0</v>
      </c>
    </row>
    <row r="17" spans="1:52" ht="23.25">
      <c r="A17" s="55" t="s">
        <v>32</v>
      </c>
      <c r="B17" s="22">
        <v>0</v>
      </c>
      <c r="C17" s="22">
        <v>0</v>
      </c>
      <c r="D17" s="29">
        <v>0</v>
      </c>
      <c r="E17" s="29">
        <v>0</v>
      </c>
      <c r="F17" s="31">
        <v>0</v>
      </c>
      <c r="G17" s="40">
        <v>0</v>
      </c>
      <c r="H17" s="42">
        <v>0</v>
      </c>
      <c r="I17" s="33">
        <v>0</v>
      </c>
      <c r="J17" s="31">
        <v>0</v>
      </c>
      <c r="K17" s="31">
        <v>0</v>
      </c>
      <c r="L17" s="33">
        <v>0</v>
      </c>
      <c r="M17" s="33">
        <v>0</v>
      </c>
      <c r="N17" s="31">
        <v>0</v>
      </c>
      <c r="O17" s="31">
        <v>0</v>
      </c>
      <c r="P17" s="33">
        <v>0</v>
      </c>
      <c r="Q17" s="33">
        <v>0</v>
      </c>
      <c r="R17" s="31">
        <v>0</v>
      </c>
      <c r="S17" s="31">
        <v>0</v>
      </c>
      <c r="T17" s="33">
        <v>0</v>
      </c>
      <c r="U17" s="33">
        <v>0</v>
      </c>
      <c r="V17" s="31">
        <v>0</v>
      </c>
      <c r="W17" s="31">
        <v>0</v>
      </c>
      <c r="X17" s="33">
        <v>0</v>
      </c>
      <c r="Y17" s="33">
        <v>0</v>
      </c>
      <c r="Z17" s="31">
        <v>0</v>
      </c>
      <c r="AA17" s="31">
        <v>0</v>
      </c>
      <c r="AB17" s="33">
        <v>0</v>
      </c>
      <c r="AC17" s="33">
        <v>0</v>
      </c>
      <c r="AD17" s="31">
        <v>0</v>
      </c>
      <c r="AE17" s="31">
        <v>0</v>
      </c>
      <c r="AF17" s="33">
        <v>0</v>
      </c>
      <c r="AG17" s="33">
        <v>0</v>
      </c>
      <c r="AH17" s="31">
        <v>0</v>
      </c>
      <c r="AI17" s="31">
        <v>0</v>
      </c>
      <c r="AJ17" s="33">
        <v>0</v>
      </c>
      <c r="AK17" s="33">
        <v>0</v>
      </c>
      <c r="AL17" s="31">
        <v>0</v>
      </c>
      <c r="AM17" s="31">
        <v>0</v>
      </c>
      <c r="AN17" s="33">
        <v>0</v>
      </c>
      <c r="AO17" s="33">
        <v>0</v>
      </c>
      <c r="AP17" s="31">
        <v>0</v>
      </c>
      <c r="AQ17" s="31">
        <v>0</v>
      </c>
      <c r="AR17" s="33">
        <v>0</v>
      </c>
      <c r="AS17" s="33">
        <v>0</v>
      </c>
      <c r="AT17" s="15">
        <f t="shared" si="0"/>
        <v>0</v>
      </c>
      <c r="AU17" s="16">
        <f t="shared" si="0"/>
        <v>0</v>
      </c>
      <c r="AV17" s="16">
        <f t="shared" si="2"/>
        <v>0</v>
      </c>
      <c r="AW17" s="17">
        <f t="shared" si="1"/>
        <v>0</v>
      </c>
      <c r="AX17" s="17">
        <f t="shared" si="1"/>
        <v>0</v>
      </c>
      <c r="AY17" s="17">
        <f t="shared" si="3"/>
        <v>0</v>
      </c>
      <c r="AZ17" s="19">
        <f t="shared" si="4"/>
        <v>0</v>
      </c>
    </row>
    <row r="18" spans="1:52" ht="23.25">
      <c r="A18" s="56" t="s">
        <v>33</v>
      </c>
      <c r="B18" s="23">
        <f t="shared" ref="B18:AS18" si="5">SUM(B6:B17)</f>
        <v>166595.75</v>
      </c>
      <c r="C18" s="23">
        <f t="shared" si="5"/>
        <v>90777</v>
      </c>
      <c r="D18" s="37">
        <f t="shared" si="5"/>
        <v>349238.75</v>
      </c>
      <c r="E18" s="37">
        <f t="shared" si="5"/>
        <v>5051.5</v>
      </c>
      <c r="F18" s="23">
        <f t="shared" si="5"/>
        <v>76924.75</v>
      </c>
      <c r="G18" s="41">
        <f t="shared" si="5"/>
        <v>57311.25</v>
      </c>
      <c r="H18" s="43">
        <f t="shared" si="5"/>
        <v>167655.75</v>
      </c>
      <c r="I18" s="37">
        <f t="shared" si="5"/>
        <v>2537</v>
      </c>
      <c r="J18" s="23">
        <f t="shared" si="5"/>
        <v>87952</v>
      </c>
      <c r="K18" s="23">
        <f t="shared" si="5"/>
        <v>9529</v>
      </c>
      <c r="L18" s="37">
        <f t="shared" si="5"/>
        <v>114059</v>
      </c>
      <c r="M18" s="37">
        <f t="shared" si="5"/>
        <v>1244</v>
      </c>
      <c r="N18" s="23">
        <f t="shared" si="5"/>
        <v>159335.25</v>
      </c>
      <c r="O18" s="23">
        <f t="shared" si="5"/>
        <v>316346.25</v>
      </c>
      <c r="P18" s="37">
        <f t="shared" si="5"/>
        <v>362106</v>
      </c>
      <c r="Q18" s="37">
        <f t="shared" si="5"/>
        <v>2038</v>
      </c>
      <c r="R18" s="23">
        <f t="shared" si="5"/>
        <v>106762.25</v>
      </c>
      <c r="S18" s="23">
        <f t="shared" si="5"/>
        <v>144029.5</v>
      </c>
      <c r="T18" s="37">
        <f t="shared" si="5"/>
        <v>278066</v>
      </c>
      <c r="U18" s="37">
        <f t="shared" si="5"/>
        <v>1055</v>
      </c>
      <c r="V18" s="48">
        <f t="shared" si="5"/>
        <v>137059.5</v>
      </c>
      <c r="W18" s="48">
        <f t="shared" si="5"/>
        <v>60557.5</v>
      </c>
      <c r="X18" s="37">
        <f t="shared" si="5"/>
        <v>196045.25</v>
      </c>
      <c r="Y18" s="37">
        <f t="shared" si="5"/>
        <v>10740.5</v>
      </c>
      <c r="Z18" s="23">
        <f t="shared" si="5"/>
        <v>286370.5</v>
      </c>
      <c r="AA18" s="23">
        <f t="shared" si="5"/>
        <v>38968.25</v>
      </c>
      <c r="AB18" s="37">
        <f>SUM(AB6:AB17)</f>
        <v>346704.75</v>
      </c>
      <c r="AC18" s="37">
        <f t="shared" si="5"/>
        <v>3590.25</v>
      </c>
      <c r="AD18" s="23">
        <f t="shared" si="5"/>
        <v>230603.75</v>
      </c>
      <c r="AE18" s="23">
        <f t="shared" si="5"/>
        <v>42543.75</v>
      </c>
      <c r="AF18" s="37">
        <f t="shared" si="5"/>
        <v>288187</v>
      </c>
      <c r="AG18" s="37">
        <f t="shared" si="5"/>
        <v>13273.75</v>
      </c>
      <c r="AH18" s="23">
        <f t="shared" si="5"/>
        <v>555204.5</v>
      </c>
      <c r="AI18" s="23">
        <f t="shared" si="5"/>
        <v>283969.25</v>
      </c>
      <c r="AJ18" s="37">
        <f t="shared" si="5"/>
        <v>757738.5</v>
      </c>
      <c r="AK18" s="37">
        <f t="shared" si="5"/>
        <v>9618</v>
      </c>
      <c r="AL18" s="23">
        <f t="shared" si="5"/>
        <v>203730</v>
      </c>
      <c r="AM18" s="23">
        <f t="shared" si="5"/>
        <v>136944.25</v>
      </c>
      <c r="AN18" s="37">
        <f t="shared" si="5"/>
        <v>314481</v>
      </c>
      <c r="AO18" s="37">
        <f t="shared" si="5"/>
        <v>6428</v>
      </c>
      <c r="AP18" s="23">
        <f t="shared" si="5"/>
        <v>250368</v>
      </c>
      <c r="AQ18" s="23">
        <f t="shared" si="5"/>
        <v>130665.75</v>
      </c>
      <c r="AR18" s="37">
        <f t="shared" si="5"/>
        <v>294732.5</v>
      </c>
      <c r="AS18" s="37">
        <f t="shared" si="5"/>
        <v>4390.5</v>
      </c>
      <c r="AT18" s="15">
        <f t="shared" si="0"/>
        <v>2260906.25</v>
      </c>
      <c r="AU18" s="16">
        <f t="shared" si="0"/>
        <v>1311641.75</v>
      </c>
      <c r="AV18" s="45">
        <f t="shared" si="2"/>
        <v>3572548</v>
      </c>
      <c r="AW18" s="17">
        <f t="shared" si="1"/>
        <v>3469014.5</v>
      </c>
      <c r="AX18" s="17">
        <f t="shared" si="1"/>
        <v>59966.5</v>
      </c>
      <c r="AY18" s="17">
        <f t="shared" si="3"/>
        <v>3528981</v>
      </c>
      <c r="AZ18" s="38">
        <f t="shared" si="4"/>
        <v>7101529</v>
      </c>
    </row>
    <row r="19" spans="1:52" ht="21">
      <c r="A19" s="3" t="s">
        <v>36</v>
      </c>
      <c r="B19" s="2"/>
      <c r="C19" s="3"/>
      <c r="D19" s="3"/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2" t="s">
        <v>35</v>
      </c>
      <c r="V19" s="3" t="s">
        <v>34</v>
      </c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2"/>
    </row>
    <row r="21" spans="1:52"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</row>
    <row r="22" spans="1:52">
      <c r="G22" s="39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2020-08-24T06:42:14Z</cp:lastPrinted>
  <dcterms:created xsi:type="dcterms:W3CDTF">2020-08-24T04:10:51Z</dcterms:created>
  <dcterms:modified xsi:type="dcterms:W3CDTF">2021-11-26T03:53:40Z</dcterms:modified>
</cp:coreProperties>
</file>