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6945" tabRatio="261" firstSheet="2" activeTab="2"/>
  </bookViews>
  <sheets>
    <sheet name="0000" sheetId="4" state="veryHidden" r:id="rId1"/>
    <sheet name="XXXXXX" sheetId="5" state="veryHidden" r:id="rId2"/>
    <sheet name="2023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J20" l="1"/>
  <c r="M16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<sst xmlns="http://schemas.openxmlformats.org/spreadsheetml/2006/main" count="106" uniqueCount="53">
  <si>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</si>
  <si>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</si>
  <si>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</si>
  <si>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</si>
  <si>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</si>
  <si>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</si>
  <si>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</si>
  <si>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</si>
  <si>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</si>
  <si>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</si>
  <si>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</si>
  <si>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</si>
  <si>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</si>
  <si>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</si>
  <si>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</si>
  <si>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</si>
  <si>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</si>
  <si>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</si>
  <si>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</si>
  <si>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</si>
  <si>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</si>
  <si>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</si>
  <si>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</si>
  <si>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</si>
  <si>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</si>
  <si>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</si>
  <si>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</si>
  <si>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</si>
  <si>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</si>
  <si>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</si>
  <si>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</si>
  <si>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</si>
  <si>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</si>
  <si>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</si>
  <si>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</si>
  <si>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</si>
  <si>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</si>
  <si>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</si>
  <si>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</si>
  <si>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</si>
  <si>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</si>
  <si>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</si>
  <si>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</si>
  <si>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</si>
  <si>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</si>
  <si>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</si>
  <si>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</si>
  <si>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</si>
  <si>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</si>
  <si>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</si>
  <si>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</si>
  <si>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2023                                           </t>
  </si>
  <si>
    <t xml:space="preserve">                                                       DURING JANUARY - DECEMBER  2023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</si>
</sst>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7" zoomScale="120" zoomScaleNormal="120" workbookViewId="0">
      <selection activeCell="H52" sqref="H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>
      <c r="A5" s="70" t="s">
        <v>1</v>
      </c>
      <c r="B5" s="71" t="s">
        <v>2</v>
      </c>
      <c r="C5" s="40">
        <v>9366</v>
      </c>
      <c r="D5" s="54">
        <v>9997</v>
      </c>
      <c r="E5" s="15">
        <v>9489</v>
      </c>
      <c r="F5" s="15">
        <v>8971</v>
      </c>
      <c r="G5" s="15">
        <v>10227</v>
      </c>
      <c r="H5" s="15">
        <v>7041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55091</v>
      </c>
    </row>
    <row r="6" spans="1:15" ht="14.25" customHeight="1">
      <c r="A6" s="72" t="s">
        <v>48</v>
      </c>
      <c r="B6" s="73" t="s">
        <v>3</v>
      </c>
      <c r="C6" s="47">
        <v>11096</v>
      </c>
      <c r="D6" s="56">
        <v>13162</v>
      </c>
      <c r="E6" s="17">
        <v>13750</v>
      </c>
      <c r="F6" s="17">
        <v>11138</v>
      </c>
      <c r="G6" s="17">
        <v>13463</v>
      </c>
      <c r="H6" s="17">
        <v>12518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75127</v>
      </c>
    </row>
    <row r="7" spans="1:15" s="5" customFormat="1" ht="14.25" customHeight="1">
      <c r="A7" s="70"/>
      <c r="B7" s="74" t="s">
        <v>4</v>
      </c>
      <c r="C7" s="48">
        <f>SUM(C5+C6)</f>
        <v>20462</v>
      </c>
      <c r="D7" s="20">
        <f>SUM(D5+D6)</f>
        <v>23159</v>
      </c>
      <c r="E7" s="20">
        <f>SUM(E5+E6)</f>
        <v>23239</v>
      </c>
      <c r="F7" s="20">
        <f t="shared" ref="F7:O7" si="0">SUM(F5+F6)</f>
        <v>20109</v>
      </c>
      <c r="G7" s="20">
        <f t="shared" si="0"/>
        <v>23690</v>
      </c>
      <c r="H7" s="20">
        <f t="shared" si="0"/>
        <v>19559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130218</v>
      </c>
    </row>
    <row r="8" spans="1:15" ht="14.25" customHeight="1" thickBot="1">
      <c r="A8" s="75"/>
      <c r="B8" s="76" t="s">
        <v>5</v>
      </c>
      <c r="C8" s="49">
        <f>SUM(C7*100/C31)</f>
        <v>20.6469970939619</v>
      </c>
      <c r="D8" s="50">
        <f t="shared" ref="D8:O8" si="1">SUM(D7*100/D31)</f>
        <v>21.902456093893338</v>
      </c>
      <c r="E8" s="6">
        <f t="shared" si="1"/>
        <v>20.060079242449092</v>
      </c>
      <c r="F8" s="6">
        <f t="shared" si="1"/>
        <v>19.573469864507086</v>
      </c>
      <c r="G8" s="6">
        <f t="shared" si="1"/>
        <v>19.341143813528188</v>
      </c>
      <c r="H8" s="6">
        <f t="shared" si="1"/>
        <v>18.270218768098342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19.942630746305685</v>
      </c>
    </row>
    <row r="9" spans="1:15" ht="14.25" customHeight="1">
      <c r="A9" s="70" t="s">
        <v>6</v>
      </c>
      <c r="B9" s="71" t="s">
        <v>2</v>
      </c>
      <c r="C9" s="40">
        <v>9382</v>
      </c>
      <c r="D9" s="55">
        <v>7300</v>
      </c>
      <c r="E9" s="15">
        <v>9666</v>
      </c>
      <c r="F9" s="15">
        <v>8022</v>
      </c>
      <c r="G9" s="63">
        <v>9882</v>
      </c>
      <c r="H9" s="15">
        <v>6367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50619</v>
      </c>
    </row>
    <row r="10" spans="1:15" ht="14.25" customHeight="1">
      <c r="A10" s="72" t="s">
        <v>30</v>
      </c>
      <c r="B10" s="73" t="s">
        <v>3</v>
      </c>
      <c r="C10" s="47">
        <v>9973</v>
      </c>
      <c r="D10" s="56">
        <v>11270</v>
      </c>
      <c r="E10" s="17">
        <v>11362</v>
      </c>
      <c r="F10" s="17">
        <v>10270</v>
      </c>
      <c r="G10" s="68">
        <v>12621</v>
      </c>
      <c r="H10" s="17">
        <v>10811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66307</v>
      </c>
    </row>
    <row r="11" spans="1:15" ht="14.25" customHeight="1">
      <c r="A11" s="72"/>
      <c r="B11" s="74" t="s">
        <v>4</v>
      </c>
      <c r="C11" s="48">
        <f>SUM(C9+C10)</f>
        <v>19355</v>
      </c>
      <c r="D11" s="20">
        <f t="shared" ref="D11:O11" si="2">SUM(D9+D10)</f>
        <v>18570</v>
      </c>
      <c r="E11" s="20">
        <f t="shared" si="2"/>
        <v>21028</v>
      </c>
      <c r="F11" s="20">
        <f t="shared" si="2"/>
        <v>18292</v>
      </c>
      <c r="G11" s="64">
        <f t="shared" si="2"/>
        <v>22503</v>
      </c>
      <c r="H11" s="20">
        <f t="shared" si="2"/>
        <v>17178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116926</v>
      </c>
    </row>
    <row r="12" spans="1:15" ht="14.25" customHeight="1" thickBot="1">
      <c r="A12" s="72"/>
      <c r="B12" s="77" t="s">
        <v>5</v>
      </c>
      <c r="C12" s="49">
        <f>SUM(C11*100/C31)</f>
        <v>19.529988698740716</v>
      </c>
      <c r="D12" s="50">
        <f t="shared" ref="D12:O12" si="3">SUM(D11*100/D31)</f>
        <v>17.562442664346445</v>
      </c>
      <c r="E12" s="50">
        <f t="shared" si="3"/>
        <v>18.151527445682667</v>
      </c>
      <c r="F12" s="8">
        <f t="shared" si="3"/>
        <v>17.804859056221773</v>
      </c>
      <c r="G12" s="65">
        <f t="shared" si="3"/>
        <v>18.372045556598767</v>
      </c>
      <c r="H12" s="8">
        <f t="shared" si="3"/>
        <v>16.046107571879613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17.906987072774413</v>
      </c>
    </row>
    <row r="13" spans="1:15" ht="14.25" customHeight="1">
      <c r="A13" s="78" t="s">
        <v>7</v>
      </c>
      <c r="B13" s="71" t="s">
        <v>2</v>
      </c>
      <c r="C13" s="39">
        <v>10728</v>
      </c>
      <c r="D13" s="57">
        <v>10173</v>
      </c>
      <c r="E13" s="30">
        <v>12964</v>
      </c>
      <c r="F13" s="15">
        <v>12027</v>
      </c>
      <c r="G13" s="15">
        <v>15801</v>
      </c>
      <c r="H13" s="15">
        <v>13583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75276</v>
      </c>
    </row>
    <row r="14" spans="1:15" ht="14.25" customHeight="1">
      <c r="A14" s="72" t="s">
        <v>31</v>
      </c>
      <c r="B14" s="73" t="s">
        <v>3</v>
      </c>
      <c r="C14" s="47">
        <v>14272</v>
      </c>
      <c r="D14" s="56">
        <v>19169</v>
      </c>
      <c r="E14" s="17">
        <v>18554</v>
      </c>
      <c r="F14" s="17">
        <v>17162</v>
      </c>
      <c r="G14" s="17">
        <v>20295</v>
      </c>
      <c r="H14" s="17">
        <v>20933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110385</v>
      </c>
    </row>
    <row r="15" spans="1:15" ht="14.25" customHeight="1">
      <c r="A15" s="72"/>
      <c r="B15" s="74" t="s">
        <v>4</v>
      </c>
      <c r="C15" s="48">
        <f>SUM(C13+C14)</f>
        <v>25000</v>
      </c>
      <c r="D15" s="20">
        <f t="shared" ref="D15:O15" si="4">SUM(D13+D14)</f>
        <v>29342</v>
      </c>
      <c r="E15" s="20">
        <f t="shared" si="4"/>
        <v>31518</v>
      </c>
      <c r="F15" s="20">
        <f t="shared" si="4"/>
        <v>29189</v>
      </c>
      <c r="G15" s="20">
        <f t="shared" si="4"/>
        <v>36096</v>
      </c>
      <c r="H15" s="20">
        <f t="shared" si="4"/>
        <v>34516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185661</v>
      </c>
    </row>
    <row r="16" spans="1:15" ht="14.25" customHeight="1" thickBot="1">
      <c r="A16" s="72"/>
      <c r="B16" s="77" t="s">
        <v>5</v>
      </c>
      <c r="C16" s="51">
        <f>SUM(C15*100/C31)</f>
        <v>25.226025185663545</v>
      </c>
      <c r="D16" s="52">
        <f t="shared" ref="D16:O16" si="5">SUM(D15*100/D31)</f>
        <v>27.749983449502068</v>
      </c>
      <c r="E16" s="52">
        <f t="shared" si="5"/>
        <v>27.206574188369142</v>
      </c>
      <c r="F16" s="8">
        <f t="shared" si="5"/>
        <v>28.41165706276281</v>
      </c>
      <c r="G16" s="8">
        <f t="shared" si="5"/>
        <v>29.469730987467852</v>
      </c>
      <c r="H16" s="8">
        <f t="shared" si="5"/>
        <v>32.241672426999457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28.433617218739805</v>
      </c>
    </row>
    <row r="17" spans="1:15" ht="14.25" customHeight="1">
      <c r="A17" s="78" t="s">
        <v>8</v>
      </c>
      <c r="B17" s="71" t="s">
        <v>2</v>
      </c>
      <c r="C17" s="14">
        <v>5101</v>
      </c>
      <c r="D17" s="58">
        <v>6656</v>
      </c>
      <c r="E17" s="15">
        <v>7197</v>
      </c>
      <c r="F17" s="15">
        <v>7591</v>
      </c>
      <c r="G17" s="15">
        <v>5591</v>
      </c>
      <c r="H17" s="63">
        <v>5591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37727</v>
      </c>
    </row>
    <row r="18" spans="1:15" ht="14.25" customHeight="1">
      <c r="A18" s="72" t="s">
        <v>32</v>
      </c>
      <c r="B18" s="73" t="s">
        <v>3</v>
      </c>
      <c r="C18" s="47">
        <v>5412</v>
      </c>
      <c r="D18" s="55">
        <v>6917</v>
      </c>
      <c r="E18" s="17">
        <v>5240</v>
      </c>
      <c r="F18" s="17">
        <v>4794</v>
      </c>
      <c r="G18" s="17">
        <v>6314</v>
      </c>
      <c r="H18" s="68">
        <v>4804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33481</v>
      </c>
    </row>
    <row r="19" spans="1:15" ht="14.25" customHeight="1">
      <c r="A19" s="72"/>
      <c r="B19" s="74" t="s">
        <v>4</v>
      </c>
      <c r="C19" s="48">
        <f>SUM(C17+C18)</f>
        <v>10513</v>
      </c>
      <c r="D19" s="20">
        <f t="shared" ref="D19:O19" si="6">SUM(D17+D18)</f>
        <v>13573</v>
      </c>
      <c r="E19" s="20">
        <f t="shared" si="6"/>
        <v>12437</v>
      </c>
      <c r="F19" s="20">
        <f t="shared" si="6"/>
        <v>12385</v>
      </c>
      <c r="G19" s="20">
        <f t="shared" si="6"/>
        <v>11905</v>
      </c>
      <c r="H19" s="64">
        <f t="shared" si="6"/>
        <v>10395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71208</v>
      </c>
    </row>
    <row r="20" spans="1:15" ht="14.25" customHeight="1" thickBot="1">
      <c r="A20" s="72"/>
      <c r="B20" s="77" t="s">
        <v>5</v>
      </c>
      <c r="C20" s="49">
        <f>SUM(C19*100/C31)</f>
        <v>10.608048111075234</v>
      </c>
      <c r="D20" s="50">
        <f t="shared" ref="D20:O20" si="7">SUM(D19*100/D31)</f>
        <v>12.836566197263021</v>
      </c>
      <c r="E20" s="50">
        <f t="shared" si="7"/>
        <v>10.735711757749446</v>
      </c>
      <c r="F20" s="8">
        <f t="shared" si="7"/>
        <v>12.055170534184706</v>
      </c>
      <c r="G20" s="8">
        <f t="shared" si="7"/>
        <v>9.7195574968363481</v>
      </c>
      <c r="H20" s="65">
        <f t="shared" si="7"/>
        <v>9.7100528705139464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10.90536523508989</v>
      </c>
    </row>
    <row r="21" spans="1:15" ht="14.25" customHeight="1">
      <c r="A21" s="78" t="s">
        <v>9</v>
      </c>
      <c r="B21" s="71" t="s">
        <v>2</v>
      </c>
      <c r="C21" s="39">
        <v>1654</v>
      </c>
      <c r="D21" s="57">
        <v>1631</v>
      </c>
      <c r="E21" s="30">
        <v>2354</v>
      </c>
      <c r="F21" s="15">
        <v>2379</v>
      </c>
      <c r="G21" s="15">
        <v>2311</v>
      </c>
      <c r="H21" s="63">
        <v>2816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13145</v>
      </c>
    </row>
    <row r="22" spans="1:15" ht="14.25" customHeight="1">
      <c r="A22" s="72" t="s">
        <v>47</v>
      </c>
      <c r="B22" s="73" t="s">
        <v>3</v>
      </c>
      <c r="C22" s="47">
        <v>1970</v>
      </c>
      <c r="D22" s="56">
        <v>2483</v>
      </c>
      <c r="E22" s="17">
        <v>2281</v>
      </c>
      <c r="F22" s="17">
        <v>1744</v>
      </c>
      <c r="G22" s="17">
        <v>2094</v>
      </c>
      <c r="H22" s="68">
        <v>2478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13050</v>
      </c>
    </row>
    <row r="23" spans="1:15" ht="14.25" customHeight="1">
      <c r="A23" s="72"/>
      <c r="B23" s="74" t="s">
        <v>4</v>
      </c>
      <c r="C23" s="48">
        <f>SUM(C21+C22)</f>
        <v>3624</v>
      </c>
      <c r="D23" s="20">
        <f t="shared" ref="D23:O23" si="8">SUM(D21+D22)</f>
        <v>4114</v>
      </c>
      <c r="E23" s="20">
        <f t="shared" si="8"/>
        <v>4635</v>
      </c>
      <c r="F23" s="20">
        <f t="shared" si="8"/>
        <v>4123</v>
      </c>
      <c r="G23" s="20">
        <f t="shared" si="8"/>
        <v>4405</v>
      </c>
      <c r="H23" s="64">
        <f t="shared" si="8"/>
        <v>5294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26195</v>
      </c>
    </row>
    <row r="24" spans="1:15" ht="14.25" customHeight="1" thickBot="1">
      <c r="A24" s="72"/>
      <c r="B24" s="77" t="s">
        <v>5</v>
      </c>
      <c r="C24" s="49">
        <f>SUM(C23*100/C31)</f>
        <v>3.6567646109137875</v>
      </c>
      <c r="D24" s="50">
        <f t="shared" ref="D24:O24" si="9">SUM(D23*100/D31)</f>
        <v>3.8907856284933371</v>
      </c>
      <c r="E24" s="52">
        <f t="shared" si="9"/>
        <v>4.000966792407227</v>
      </c>
      <c r="F24" s="8">
        <f t="shared" si="9"/>
        <v>4.0131988786793338</v>
      </c>
      <c r="G24" s="8">
        <f t="shared" si="9"/>
        <v>3.5963587378046293</v>
      </c>
      <c r="H24" s="65">
        <f t="shared" si="9"/>
        <v>4.9451678592112396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4.0117127616725607</v>
      </c>
    </row>
    <row r="25" spans="1:15" ht="14.25" customHeight="1">
      <c r="A25" s="78" t="s">
        <v>10</v>
      </c>
      <c r="B25" s="71" t="s">
        <v>2</v>
      </c>
      <c r="C25" s="39">
        <v>10257</v>
      </c>
      <c r="D25" s="57">
        <v>8168</v>
      </c>
      <c r="E25" s="15">
        <v>13288</v>
      </c>
      <c r="F25" s="15">
        <v>10504</v>
      </c>
      <c r="G25" s="15">
        <v>12882</v>
      </c>
      <c r="H25" s="15">
        <v>10396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65495</v>
      </c>
    </row>
    <row r="26" spans="1:15" ht="14.25" customHeight="1">
      <c r="A26" s="72" t="s">
        <v>33</v>
      </c>
      <c r="B26" s="73" t="s">
        <v>3</v>
      </c>
      <c r="C26" s="47">
        <v>9893</v>
      </c>
      <c r="D26" s="56">
        <v>8811</v>
      </c>
      <c r="E26" s="17">
        <v>9702</v>
      </c>
      <c r="F26" s="17">
        <v>8134</v>
      </c>
      <c r="G26" s="17">
        <v>11004</v>
      </c>
      <c r="H26" s="17">
        <v>9716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57260</v>
      </c>
    </row>
    <row r="27" spans="1:15" ht="14.25" customHeight="1">
      <c r="A27" s="72"/>
      <c r="B27" s="74" t="s">
        <v>4</v>
      </c>
      <c r="C27" s="48">
        <f>SUM(C25+C26)</f>
        <v>20150</v>
      </c>
      <c r="D27" s="20">
        <f t="shared" ref="D27:O27" si="10">SUM(D25+D26)</f>
        <v>16979</v>
      </c>
      <c r="E27" s="20">
        <f t="shared" si="10"/>
        <v>22990</v>
      </c>
      <c r="F27" s="20">
        <f>SUM(F25+F26)</f>
        <v>18638</v>
      </c>
      <c r="G27" s="20">
        <f t="shared" si="10"/>
        <v>23886</v>
      </c>
      <c r="H27" s="20">
        <f t="shared" si="10"/>
        <v>20112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122755</v>
      </c>
    </row>
    <row r="28" spans="1:15" ht="14.25" customHeight="1" thickBot="1">
      <c r="A28" s="72"/>
      <c r="B28" s="77" t="s">
        <v>5</v>
      </c>
      <c r="C28" s="51">
        <f>SUM(C27*100/C31)</f>
        <v>20.332176299644818</v>
      </c>
      <c r="D28" s="52">
        <f t="shared" ref="D28:O28" si="11">SUM(D27*100/D31)</f>
        <v>16.05776596650179</v>
      </c>
      <c r="E28" s="52">
        <f t="shared" si="11"/>
        <v>19.845140573342427</v>
      </c>
      <c r="F28" s="8">
        <f t="shared" si="11"/>
        <v>18.141644603644291</v>
      </c>
      <c r="G28" s="8">
        <f t="shared" si="11"/>
        <v>19.501163407764217</v>
      </c>
      <c r="H28" s="8">
        <f t="shared" si="11"/>
        <v>18.7867805032974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18.799686965417642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46488</v>
      </c>
      <c r="D29" s="22">
        <f t="shared" si="12"/>
        <v>43925</v>
      </c>
      <c r="E29" s="22">
        <f>SUM(E5+E9+E13+E17+E21+E25)</f>
        <v>54958</v>
      </c>
      <c r="F29" s="22">
        <f t="shared" si="12"/>
        <v>49494</v>
      </c>
      <c r="G29" s="22">
        <f t="shared" si="12"/>
        <v>56694</v>
      </c>
      <c r="H29" s="22">
        <f t="shared" si="12"/>
        <v>45794</v>
      </c>
      <c r="I29" s="22">
        <f t="shared" si="12"/>
        <v>0</v>
      </c>
      <c r="J29" s="22">
        <f t="shared" si="12"/>
        <v>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297353</v>
      </c>
    </row>
    <row r="30" spans="1:15" ht="14.25" customHeight="1">
      <c r="A30" s="72"/>
      <c r="B30" s="74" t="s">
        <v>3</v>
      </c>
      <c r="C30" s="19">
        <f>SUM(C6+C10+C14+C18+C22+C26)</f>
        <v>52616</v>
      </c>
      <c r="D30" s="20">
        <f t="shared" ref="D30:N30" si="14">SUM(D6+D10+D14+D18+D22+D26)</f>
        <v>61812</v>
      </c>
      <c r="E30" s="20">
        <f t="shared" si="14"/>
        <v>60889</v>
      </c>
      <c r="F30" s="20">
        <f t="shared" si="14"/>
        <v>53242</v>
      </c>
      <c r="G30" s="20">
        <f t="shared" si="14"/>
        <v>65791</v>
      </c>
      <c r="H30" s="20">
        <f t="shared" si="14"/>
        <v>61260</v>
      </c>
      <c r="I30" s="20">
        <f t="shared" si="14"/>
        <v>0</v>
      </c>
      <c r="J30" s="20">
        <f t="shared" si="14"/>
        <v>0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355610</v>
      </c>
    </row>
    <row r="31" spans="1:15" ht="14.25" customHeight="1" thickBot="1">
      <c r="A31" s="75"/>
      <c r="B31" s="76" t="s">
        <v>20</v>
      </c>
      <c r="C31" s="11">
        <f>SUM(C29+C30)</f>
        <v>99104</v>
      </c>
      <c r="D31" s="12">
        <f t="shared" ref="D31:O31" si="15">SUM(D29+D30)</f>
        <v>105737</v>
      </c>
      <c r="E31" s="12">
        <f t="shared" si="15"/>
        <v>115847</v>
      </c>
      <c r="F31" s="12">
        <f t="shared" si="15"/>
        <v>102736</v>
      </c>
      <c r="G31" s="12">
        <f t="shared" si="15"/>
        <v>122485</v>
      </c>
      <c r="H31" s="12">
        <f t="shared" si="15"/>
        <v>107054</v>
      </c>
      <c r="I31" s="12">
        <f t="shared" si="15"/>
        <v>0</v>
      </c>
      <c r="J31" s="12">
        <f t="shared" si="15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652963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>
      <c r="A38" s="70" t="s">
        <v>2</v>
      </c>
      <c r="B38" s="80" t="s">
        <v>27</v>
      </c>
      <c r="C38" s="69">
        <v>12399</v>
      </c>
      <c r="D38" s="55">
        <v>12384</v>
      </c>
      <c r="E38" s="30">
        <v>18866</v>
      </c>
      <c r="F38" s="30">
        <v>18004</v>
      </c>
      <c r="G38" s="30">
        <v>14737</v>
      </c>
      <c r="H38" s="30">
        <v>13816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90206</v>
      </c>
    </row>
    <row r="39" spans="1:18" ht="16.5" customHeight="1">
      <c r="A39" s="70"/>
      <c r="B39" s="81" t="s">
        <v>5</v>
      </c>
      <c r="C39" s="33">
        <f>SUM(C38*100/C44)</f>
        <v>26.671399070727929</v>
      </c>
      <c r="D39" s="34">
        <f>SUM(D38*100/D44)</f>
        <v>28.193511667615255</v>
      </c>
      <c r="E39" s="34">
        <f t="shared" ref="E39:N39" si="16">SUM(E38*100/E44)</f>
        <v>34.328032315586448</v>
      </c>
      <c r="F39" s="34">
        <f t="shared" si="16"/>
        <v>36.376126399159496</v>
      </c>
      <c r="G39" s="34">
        <f t="shared" si="16"/>
        <v>25.993932338519066</v>
      </c>
      <c r="H39" s="34">
        <f t="shared" si="16"/>
        <v>30.169891252129101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30.33633425591805</v>
      </c>
      <c r="R39" s="46"/>
    </row>
    <row r="40" spans="1:18" ht="16.5" customHeight="1">
      <c r="A40" s="72"/>
      <c r="B40" s="80" t="s">
        <v>28</v>
      </c>
      <c r="C40" s="29">
        <v>30770</v>
      </c>
      <c r="D40" s="55">
        <v>28083</v>
      </c>
      <c r="E40" s="30">
        <v>33331</v>
      </c>
      <c r="F40" s="30">
        <v>29442</v>
      </c>
      <c r="G40" s="30">
        <v>36326</v>
      </c>
      <c r="H40" s="30">
        <v>28775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186727</v>
      </c>
      <c r="R40" s="46"/>
    </row>
    <row r="41" spans="1:18" ht="16.5" customHeight="1">
      <c r="A41" s="72"/>
      <c r="B41" s="82" t="s">
        <v>5</v>
      </c>
      <c r="C41" s="37">
        <f>SUM(C40*100/C44)</f>
        <v>66.189124075030122</v>
      </c>
      <c r="D41" s="34">
        <f>SUM(D40*100/D44)</f>
        <v>63.933978372225383</v>
      </c>
      <c r="E41" s="34">
        <f t="shared" ref="E41:N41" si="17">SUM(E40*100/E44)</f>
        <v>60.648131300265661</v>
      </c>
      <c r="F41" s="34">
        <f t="shared" si="17"/>
        <v>59.485998302824584</v>
      </c>
      <c r="G41" s="34">
        <f t="shared" si="17"/>
        <v>64.073799696616931</v>
      </c>
      <c r="H41" s="34">
        <f t="shared" si="17"/>
        <v>62.835742673712716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62.796406964113359</v>
      </c>
      <c r="R41" s="46"/>
    </row>
    <row r="42" spans="1:18" ht="16.5" customHeight="1">
      <c r="A42" s="72"/>
      <c r="B42" s="83" t="s">
        <v>29</v>
      </c>
      <c r="C42" s="39">
        <v>3319</v>
      </c>
      <c r="D42" s="60">
        <v>3458</v>
      </c>
      <c r="E42" s="30">
        <v>2761</v>
      </c>
      <c r="F42" s="30">
        <v>2048</v>
      </c>
      <c r="G42" s="30">
        <v>5631</v>
      </c>
      <c r="H42" s="30">
        <v>3203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20420</v>
      </c>
    </row>
    <row r="43" spans="1:18" ht="16.5" customHeight="1">
      <c r="A43" s="72"/>
      <c r="B43" s="84" t="s">
        <v>34</v>
      </c>
      <c r="C43" s="37">
        <f>SUM(C42*100/C44)</f>
        <v>7.1394768542419547</v>
      </c>
      <c r="D43" s="34">
        <f>SUM(D42*100/D44)</f>
        <v>7.8725099601593627</v>
      </c>
      <c r="E43" s="34">
        <f t="shared" ref="E43:N43" si="18">SUM(E42*100/E44)</f>
        <v>5.023836384147895</v>
      </c>
      <c r="F43" s="34">
        <f t="shared" si="18"/>
        <v>4.1378752980159215</v>
      </c>
      <c r="G43" s="34">
        <f t="shared" si="18"/>
        <v>9.9322679648640069</v>
      </c>
      <c r="H43" s="34">
        <f t="shared" si="18"/>
        <v>6.9943660741581866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6.8672587799685898</v>
      </c>
    </row>
    <row r="44" spans="1:18" ht="16.5" customHeight="1" thickBot="1">
      <c r="A44" s="70"/>
      <c r="B44" s="77" t="s">
        <v>4</v>
      </c>
      <c r="C44" s="2">
        <f>SUM(C38+C40+C42)</f>
        <v>46488</v>
      </c>
      <c r="D44" s="53">
        <f>SUM(D38+D40+D42)</f>
        <v>43925</v>
      </c>
      <c r="E44" s="3">
        <f t="shared" ref="E44:K44" si="19">SUM(E38+E40+E42)</f>
        <v>54958</v>
      </c>
      <c r="F44" s="3">
        <f t="shared" si="19"/>
        <v>49494</v>
      </c>
      <c r="G44" s="3">
        <f t="shared" si="19"/>
        <v>56694</v>
      </c>
      <c r="H44" s="3">
        <f t="shared" si="19"/>
        <v>45794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297353</v>
      </c>
    </row>
    <row r="45" spans="1:18" ht="16.5" customHeight="1">
      <c r="A45" s="78" t="s">
        <v>3</v>
      </c>
      <c r="B45" s="71" t="s">
        <v>27</v>
      </c>
      <c r="C45" s="40">
        <v>15276</v>
      </c>
      <c r="D45" s="57">
        <v>19115</v>
      </c>
      <c r="E45" s="15">
        <v>19561</v>
      </c>
      <c r="F45" s="41">
        <v>16521</v>
      </c>
      <c r="G45" s="63">
        <v>19067</v>
      </c>
      <c r="H45" s="41">
        <v>20676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110216</v>
      </c>
    </row>
    <row r="46" spans="1:18" ht="16.5" customHeight="1">
      <c r="A46" s="70"/>
      <c r="B46" s="81" t="s">
        <v>5</v>
      </c>
      <c r="C46" s="42">
        <f t="shared" ref="C46:K46" si="20">SUM(C45*100/C51)</f>
        <v>29.032993766154782</v>
      </c>
      <c r="D46" s="34">
        <f t="shared" si="20"/>
        <v>30.924415971008866</v>
      </c>
      <c r="E46" s="34">
        <f t="shared" si="20"/>
        <v>32.125671303519518</v>
      </c>
      <c r="F46" s="34">
        <f t="shared" si="20"/>
        <v>31.030013898801698</v>
      </c>
      <c r="G46" s="34">
        <f t="shared" si="20"/>
        <v>28.981167636910822</v>
      </c>
      <c r="H46" s="43">
        <f t="shared" si="20"/>
        <v>33.751224289911853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30.993504119681674</v>
      </c>
    </row>
    <row r="47" spans="1:18" ht="16.5" customHeight="1">
      <c r="A47" s="72"/>
      <c r="B47" s="80" t="s">
        <v>28</v>
      </c>
      <c r="C47" s="39">
        <v>37123</v>
      </c>
      <c r="D47" s="55">
        <v>39660</v>
      </c>
      <c r="E47" s="30">
        <v>40941</v>
      </c>
      <c r="F47" s="30">
        <v>33229</v>
      </c>
      <c r="G47" s="67">
        <v>42847</v>
      </c>
      <c r="H47" s="30">
        <v>36405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230205</v>
      </c>
    </row>
    <row r="48" spans="1:18" ht="16.5" customHeight="1">
      <c r="A48" s="72"/>
      <c r="B48" s="82" t="s">
        <v>5</v>
      </c>
      <c r="C48" s="42">
        <f t="shared" ref="C48:K48" si="21">SUM(C47*100/C51)</f>
        <v>70.554584156910451</v>
      </c>
      <c r="D48" s="34">
        <f t="shared" si="21"/>
        <v>64.162298582799451</v>
      </c>
      <c r="E48" s="34">
        <f t="shared" si="21"/>
        <v>67.238745914697233</v>
      </c>
      <c r="F48" s="34">
        <f t="shared" si="21"/>
        <v>62.411254272942415</v>
      </c>
      <c r="G48" s="34">
        <f t="shared" si="21"/>
        <v>65.125929078445381</v>
      </c>
      <c r="H48" s="34">
        <f t="shared" si="21"/>
        <v>59.42703232125367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64.73524366581367</v>
      </c>
    </row>
    <row r="49" spans="1:15" ht="16.5" customHeight="1">
      <c r="A49" s="72"/>
      <c r="B49" s="83" t="s">
        <v>29</v>
      </c>
      <c r="C49" s="39">
        <v>217</v>
      </c>
      <c r="D49" s="55">
        <v>3037</v>
      </c>
      <c r="E49" s="30">
        <v>387</v>
      </c>
      <c r="F49" s="30">
        <v>3492</v>
      </c>
      <c r="G49" s="30">
        <v>3877</v>
      </c>
      <c r="H49" s="30">
        <v>4179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15189</v>
      </c>
    </row>
    <row r="50" spans="1:15" ht="16.5" customHeight="1">
      <c r="A50" s="72"/>
      <c r="B50" s="84" t="s">
        <v>34</v>
      </c>
      <c r="C50" s="42">
        <f t="shared" ref="C50:K50" si="22">SUM(C49*100/C51)</f>
        <v>0.41242207693477267</v>
      </c>
      <c r="D50" s="34">
        <f t="shared" si="22"/>
        <v>4.9132854461916784</v>
      </c>
      <c r="E50" s="34">
        <f t="shared" si="22"/>
        <v>0.6355827817832449</v>
      </c>
      <c r="F50" s="34">
        <f t="shared" si="22"/>
        <v>6.5587318282558886</v>
      </c>
      <c r="G50" s="34">
        <f t="shared" si="22"/>
        <v>5.8929032846437961</v>
      </c>
      <c r="H50" s="34">
        <f t="shared" si="22"/>
        <v>6.8217433888344763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4.2712522145046536</v>
      </c>
    </row>
    <row r="51" spans="1:15" ht="16.5" customHeight="1" thickBot="1">
      <c r="A51" s="70"/>
      <c r="B51" s="77" t="s">
        <v>4</v>
      </c>
      <c r="C51" s="24">
        <f>SUM(C45+C47+C49)</f>
        <v>52616</v>
      </c>
      <c r="D51" s="3">
        <f t="shared" ref="D51:N51" si="23">D45+D47+D49</f>
        <v>61812</v>
      </c>
      <c r="E51" s="3">
        <f t="shared" si="23"/>
        <v>60889</v>
      </c>
      <c r="F51" s="3">
        <f t="shared" si="23"/>
        <v>53242</v>
      </c>
      <c r="G51" s="3">
        <f t="shared" si="23"/>
        <v>65791</v>
      </c>
      <c r="H51" s="3">
        <f t="shared" si="23"/>
        <v>61260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355610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99104</v>
      </c>
      <c r="D52" s="27">
        <f t="shared" si="24"/>
        <v>105737</v>
      </c>
      <c r="E52" s="27">
        <f t="shared" si="24"/>
        <v>115847</v>
      </c>
      <c r="F52" s="27">
        <f t="shared" si="24"/>
        <v>102736</v>
      </c>
      <c r="G52" s="27">
        <f t="shared" si="24"/>
        <v>122485</v>
      </c>
      <c r="H52" s="27">
        <f t="shared" si="24"/>
        <v>107054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652963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2023-06-21T07:38:17Z</cp:lastPrinted>
  <dcterms:created xsi:type="dcterms:W3CDTF">1998-10-28T21:43:10Z</dcterms:created>
  <dcterms:modified xsi:type="dcterms:W3CDTF">2023-07-27T09:28:46Z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