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napahol\OneDrive\เดสก์ท็อป\stat all member\for web\"/>
    </mc:Choice>
  </mc:AlternateContent>
  <bookViews>
    <workbookView xWindow="0" yWindow="0" windowWidth="19200" windowHeight="6950" tabRatio="261" firstSheet="2" activeTab="2"/>
  </bookViews>
  <sheets>
    <sheet name="0000" sheetId="4" state="veryHidden" r:id="rId1"/>
    <sheet name="XXXXXX" sheetId="5" state="veryHidden" r:id="rId2"/>
    <sheet name="2023" sheetId="1" r:id="rId3"/>
    <sheet name="Sheet1" sheetId="6" r:id="rId4"/>
  </sheets>
  <calcPr calcId="162913"/>
</workbook>
</file>

<file path=xl/calcChain.xml><?xml version="1.0" encoding="utf-8"?>
<calcChain xmlns="http://schemas.openxmlformats.org/spreadsheetml/2006/main"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H50" i="1" s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O51" i="1" l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8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I28" i="1" s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F16" i="1" s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J20" i="1" l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8" i="1"/>
  <c r="I20" i="1"/>
  <c r="H16" i="1"/>
  <c r="H28" i="1"/>
  <c r="H12" i="1"/>
  <c r="H24" i="1"/>
  <c r="H20" i="1"/>
  <c r="G28" i="1"/>
  <c r="G16" i="1"/>
  <c r="G8" i="1"/>
  <c r="G24" i="1"/>
  <c r="G20" i="1"/>
  <c r="F8" i="1"/>
  <c r="F20" i="1"/>
  <c r="F28" i="1"/>
  <c r="F24" i="1"/>
  <c r="F12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<sst xmlns="http://schemas.openxmlformats.org/spreadsheetml/2006/main" count="106" uniqueCount="53">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</sst>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" x14ac:dyDescent="0.7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" x14ac:dyDescent="0.7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39" zoomScale="120" zoomScaleNormal="120" workbookViewId="0">
      <selection activeCell="E50" sqref="E50"/>
    </sheetView>
  </sheetViews>
  <sheetFormatPr defaultColWidth="6.1796875" defaultRowHeight="14.25" customHeight="1" x14ac:dyDescent="0.2"/>
  <cols>
    <col min="1" max="1" width="10.54296875" style="1" customWidth="1"/>
    <col min="2" max="2" width="9.1796875" style="1" customWidth="1"/>
    <col min="3" max="3" width="7.54296875" style="1" customWidth="1"/>
    <col min="4" max="4" width="8.1796875" style="59" customWidth="1"/>
    <col min="5" max="5" width="8.26953125" style="1" customWidth="1"/>
    <col min="6" max="6" width="8" style="1" customWidth="1"/>
    <col min="7" max="8" width="7.81640625" style="1" customWidth="1"/>
    <col min="9" max="9" width="8.1796875" style="1" customWidth="1"/>
    <col min="10" max="10" width="7.81640625" style="1" customWidth="1"/>
    <col min="11" max="12" width="7.26953125" style="1" customWidth="1"/>
    <col min="13" max="13" width="7.81640625" style="1" customWidth="1"/>
    <col min="14" max="14" width="7.26953125" style="1" customWidth="1"/>
    <col min="15" max="15" width="9.54296875" style="1" customWidth="1"/>
    <col min="16" max="16" width="6.1796875" style="1" customWidth="1"/>
    <col min="17" max="17" width="9.453125" style="1" customWidth="1"/>
    <col min="18" max="18" width="17.26953125" style="1" customWidth="1"/>
    <col min="19" max="19" width="9.453125" style="1" customWidth="1"/>
    <col min="20" max="16384" width="6.1796875" style="1"/>
  </cols>
  <sheetData>
    <row r="1" spans="1:15" ht="14.25" customHeight="1" x14ac:dyDescent="0.2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2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5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5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2">
      <c r="A5" s="70" t="s">
        <v>1</v>
      </c>
      <c r="B5" s="71" t="s">
        <v>2</v>
      </c>
      <c r="C5" s="40">
        <v>9366</v>
      </c>
      <c r="D5" s="54">
        <v>9997</v>
      </c>
      <c r="E5" s="15">
        <v>9489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28852</v>
      </c>
    </row>
    <row r="6" spans="1:15" ht="14.25" customHeight="1" x14ac:dyDescent="0.2">
      <c r="A6" s="72" t="s">
        <v>48</v>
      </c>
      <c r="B6" s="73" t="s">
        <v>3</v>
      </c>
      <c r="C6" s="47">
        <v>11096</v>
      </c>
      <c r="D6" s="56">
        <v>13162</v>
      </c>
      <c r="E6" s="17">
        <v>13750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38008</v>
      </c>
    </row>
    <row r="7" spans="1:15" s="5" customFormat="1" ht="14.25" customHeight="1" x14ac:dyDescent="0.2">
      <c r="A7" s="70"/>
      <c r="B7" s="74" t="s">
        <v>4</v>
      </c>
      <c r="C7" s="48">
        <f>SUM(C5+C6)</f>
        <v>20462</v>
      </c>
      <c r="D7" s="20">
        <f>SUM(D5+D6)</f>
        <v>23159</v>
      </c>
      <c r="E7" s="20">
        <f>SUM(E5+E6)</f>
        <v>23239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66860</v>
      </c>
    </row>
    <row r="8" spans="1:15" ht="14.25" customHeight="1" thickBot="1" x14ac:dyDescent="0.25">
      <c r="A8" s="75"/>
      <c r="B8" s="76" t="s">
        <v>5</v>
      </c>
      <c r="C8" s="49">
        <f>SUM(C7*100/C31)</f>
        <v>20.6469970939619</v>
      </c>
      <c r="D8" s="50">
        <f t="shared" ref="D8:O8" si="1">SUM(D7*100/D31)</f>
        <v>21.902456093893338</v>
      </c>
      <c r="E8" s="6">
        <f t="shared" si="1"/>
        <v>20.060079242449092</v>
      </c>
      <c r="F8" s="6" t="e">
        <f t="shared" si="1"/>
        <v>#DIV/0!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20.848924811654943</v>
      </c>
    </row>
    <row r="9" spans="1:15" ht="14.25" customHeight="1" x14ac:dyDescent="0.2">
      <c r="A9" s="70" t="s">
        <v>6</v>
      </c>
      <c r="B9" s="71" t="s">
        <v>2</v>
      </c>
      <c r="C9" s="40">
        <v>9382</v>
      </c>
      <c r="D9" s="55">
        <v>7300</v>
      </c>
      <c r="E9" s="15">
        <v>9666</v>
      </c>
      <c r="F9" s="15">
        <v>0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26348</v>
      </c>
    </row>
    <row r="10" spans="1:15" ht="14.25" customHeight="1" x14ac:dyDescent="0.2">
      <c r="A10" s="72" t="s">
        <v>30</v>
      </c>
      <c r="B10" s="73" t="s">
        <v>3</v>
      </c>
      <c r="C10" s="47">
        <v>9973</v>
      </c>
      <c r="D10" s="56">
        <v>11270</v>
      </c>
      <c r="E10" s="17">
        <v>11362</v>
      </c>
      <c r="F10" s="17">
        <v>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32605</v>
      </c>
    </row>
    <row r="11" spans="1:15" ht="14.25" customHeight="1" x14ac:dyDescent="0.2">
      <c r="A11" s="72"/>
      <c r="B11" s="74" t="s">
        <v>4</v>
      </c>
      <c r="C11" s="48">
        <f>SUM(C9+C10)</f>
        <v>19355</v>
      </c>
      <c r="D11" s="20">
        <f t="shared" ref="D11:O11" si="2">SUM(D9+D10)</f>
        <v>18570</v>
      </c>
      <c r="E11" s="20">
        <f t="shared" si="2"/>
        <v>21028</v>
      </c>
      <c r="F11" s="20">
        <f t="shared" si="2"/>
        <v>0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58953</v>
      </c>
    </row>
    <row r="12" spans="1:15" ht="14.25" customHeight="1" thickBot="1" x14ac:dyDescent="0.25">
      <c r="A12" s="72"/>
      <c r="B12" s="77" t="s">
        <v>5</v>
      </c>
      <c r="C12" s="49">
        <f>SUM(C11*100/C31)</f>
        <v>19.529988698740716</v>
      </c>
      <c r="D12" s="50">
        <f t="shared" ref="D12:O12" si="3">SUM(D11*100/D31)</f>
        <v>17.562442664346445</v>
      </c>
      <c r="E12" s="50">
        <f t="shared" si="3"/>
        <v>18.151527445682667</v>
      </c>
      <c r="F12" s="8" t="e">
        <f t="shared" si="3"/>
        <v>#DIV/0!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18.383288429875766</v>
      </c>
    </row>
    <row r="13" spans="1:15" ht="14.25" customHeight="1" x14ac:dyDescent="0.2">
      <c r="A13" s="78" t="s">
        <v>7</v>
      </c>
      <c r="B13" s="71" t="s">
        <v>2</v>
      </c>
      <c r="C13" s="39">
        <v>10728</v>
      </c>
      <c r="D13" s="57">
        <v>10173</v>
      </c>
      <c r="E13" s="30">
        <v>12964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33865</v>
      </c>
    </row>
    <row r="14" spans="1:15" ht="14.25" customHeight="1" x14ac:dyDescent="0.2">
      <c r="A14" s="72" t="s">
        <v>31</v>
      </c>
      <c r="B14" s="73" t="s">
        <v>3</v>
      </c>
      <c r="C14" s="47">
        <v>14272</v>
      </c>
      <c r="D14" s="56">
        <v>19169</v>
      </c>
      <c r="E14" s="17">
        <v>18554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51995</v>
      </c>
    </row>
    <row r="15" spans="1:15" ht="14.25" customHeight="1" x14ac:dyDescent="0.2">
      <c r="A15" s="72"/>
      <c r="B15" s="74" t="s">
        <v>4</v>
      </c>
      <c r="C15" s="48">
        <f>SUM(C13+C14)</f>
        <v>25000</v>
      </c>
      <c r="D15" s="20">
        <f t="shared" ref="D15:O15" si="4">SUM(D13+D14)</f>
        <v>29342</v>
      </c>
      <c r="E15" s="20">
        <f t="shared" si="4"/>
        <v>31518</v>
      </c>
      <c r="F15" s="20">
        <f t="shared" si="4"/>
        <v>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85860</v>
      </c>
    </row>
    <row r="16" spans="1:15" ht="14.25" customHeight="1" thickBot="1" x14ac:dyDescent="0.25">
      <c r="A16" s="72"/>
      <c r="B16" s="77" t="s">
        <v>5</v>
      </c>
      <c r="C16" s="51">
        <f>SUM(C15*100/C31)</f>
        <v>25.226025185663545</v>
      </c>
      <c r="D16" s="52">
        <f t="shared" ref="D16:O16" si="5">SUM(D15*100/D31)</f>
        <v>27.749983449502068</v>
      </c>
      <c r="E16" s="52">
        <f t="shared" si="5"/>
        <v>27.206574188369142</v>
      </c>
      <c r="F16" s="8" t="e">
        <f t="shared" si="5"/>
        <v>#DIV/0!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26.773686573866186</v>
      </c>
    </row>
    <row r="17" spans="1:15" ht="14.25" customHeight="1" x14ac:dyDescent="0.2">
      <c r="A17" s="78" t="s">
        <v>8</v>
      </c>
      <c r="B17" s="71" t="s">
        <v>2</v>
      </c>
      <c r="C17" s="14">
        <v>5101</v>
      </c>
      <c r="D17" s="58">
        <v>6656</v>
      </c>
      <c r="E17" s="15">
        <v>7197</v>
      </c>
      <c r="F17" s="15">
        <v>0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18954</v>
      </c>
    </row>
    <row r="18" spans="1:15" ht="14.25" customHeight="1" x14ac:dyDescent="0.2">
      <c r="A18" s="72" t="s">
        <v>32</v>
      </c>
      <c r="B18" s="73" t="s">
        <v>3</v>
      </c>
      <c r="C18" s="47">
        <v>5412</v>
      </c>
      <c r="D18" s="55">
        <v>6917</v>
      </c>
      <c r="E18" s="17">
        <v>5240</v>
      </c>
      <c r="F18" s="17">
        <v>0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17569</v>
      </c>
    </row>
    <row r="19" spans="1:15" ht="14.25" customHeight="1" x14ac:dyDescent="0.2">
      <c r="A19" s="72"/>
      <c r="B19" s="74" t="s">
        <v>4</v>
      </c>
      <c r="C19" s="48">
        <f>SUM(C17+C18)</f>
        <v>10513</v>
      </c>
      <c r="D19" s="20">
        <f t="shared" ref="D19:O19" si="6">SUM(D17+D18)</f>
        <v>13573</v>
      </c>
      <c r="E19" s="20">
        <f t="shared" si="6"/>
        <v>12437</v>
      </c>
      <c r="F19" s="20">
        <f t="shared" si="6"/>
        <v>0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36523</v>
      </c>
    </row>
    <row r="20" spans="1:15" ht="14.25" customHeight="1" thickBot="1" x14ac:dyDescent="0.25">
      <c r="A20" s="72"/>
      <c r="B20" s="77" t="s">
        <v>5</v>
      </c>
      <c r="C20" s="49">
        <f>SUM(C19*100/C31)</f>
        <v>10.608048111075234</v>
      </c>
      <c r="D20" s="50">
        <f t="shared" ref="D20:O20" si="7">SUM(D19*100/D31)</f>
        <v>12.836566197263021</v>
      </c>
      <c r="E20" s="50">
        <f t="shared" si="7"/>
        <v>10.735711757749446</v>
      </c>
      <c r="F20" s="8" t="e">
        <f t="shared" si="7"/>
        <v>#DIV/0!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11.388951254802175</v>
      </c>
    </row>
    <row r="21" spans="1:15" ht="14.25" customHeight="1" x14ac:dyDescent="0.2">
      <c r="A21" s="78" t="s">
        <v>9</v>
      </c>
      <c r="B21" s="71" t="s">
        <v>2</v>
      </c>
      <c r="C21" s="39">
        <v>1654</v>
      </c>
      <c r="D21" s="57">
        <v>1631</v>
      </c>
      <c r="E21" s="30">
        <v>2354</v>
      </c>
      <c r="F21" s="15">
        <v>0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5639</v>
      </c>
    </row>
    <row r="22" spans="1:15" ht="14.25" customHeight="1" x14ac:dyDescent="0.2">
      <c r="A22" s="72" t="s">
        <v>47</v>
      </c>
      <c r="B22" s="73" t="s">
        <v>3</v>
      </c>
      <c r="C22" s="47">
        <v>1970</v>
      </c>
      <c r="D22" s="56">
        <v>2483</v>
      </c>
      <c r="E22" s="17">
        <v>2281</v>
      </c>
      <c r="F22" s="17">
        <v>0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6734</v>
      </c>
    </row>
    <row r="23" spans="1:15" ht="14.25" customHeight="1" x14ac:dyDescent="0.2">
      <c r="A23" s="72"/>
      <c r="B23" s="74" t="s">
        <v>4</v>
      </c>
      <c r="C23" s="48">
        <f>SUM(C21+C22)</f>
        <v>3624</v>
      </c>
      <c r="D23" s="20">
        <f t="shared" ref="D23:O23" si="8">SUM(D21+D22)</f>
        <v>4114</v>
      </c>
      <c r="E23" s="20">
        <f t="shared" si="8"/>
        <v>4635</v>
      </c>
      <c r="F23" s="20">
        <f t="shared" si="8"/>
        <v>0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12373</v>
      </c>
    </row>
    <row r="24" spans="1:15" ht="14.25" customHeight="1" thickBot="1" x14ac:dyDescent="0.25">
      <c r="A24" s="72"/>
      <c r="B24" s="77" t="s">
        <v>5</v>
      </c>
      <c r="C24" s="49">
        <f>SUM(C23*100/C31)</f>
        <v>3.6567646109137875</v>
      </c>
      <c r="D24" s="50">
        <f t="shared" ref="D24:O24" si="9">SUM(D23*100/D31)</f>
        <v>3.8907856284933371</v>
      </c>
      <c r="E24" s="52">
        <f t="shared" si="9"/>
        <v>4.000966792407227</v>
      </c>
      <c r="F24" s="8" t="e">
        <f t="shared" si="9"/>
        <v>#DIV/0!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3.8582672254652497</v>
      </c>
    </row>
    <row r="25" spans="1:15" ht="14.25" customHeight="1" x14ac:dyDescent="0.2">
      <c r="A25" s="78" t="s">
        <v>10</v>
      </c>
      <c r="B25" s="71" t="s">
        <v>2</v>
      </c>
      <c r="C25" s="39">
        <v>10257</v>
      </c>
      <c r="D25" s="57">
        <v>8168</v>
      </c>
      <c r="E25" s="15">
        <v>13288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31713</v>
      </c>
    </row>
    <row r="26" spans="1:15" ht="14.25" customHeight="1" x14ac:dyDescent="0.2">
      <c r="A26" s="72" t="s">
        <v>33</v>
      </c>
      <c r="B26" s="73" t="s">
        <v>3</v>
      </c>
      <c r="C26" s="47">
        <v>9893</v>
      </c>
      <c r="D26" s="56">
        <v>8811</v>
      </c>
      <c r="E26" s="17">
        <v>9702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28406</v>
      </c>
    </row>
    <row r="27" spans="1:15" ht="14.25" customHeight="1" x14ac:dyDescent="0.2">
      <c r="A27" s="72"/>
      <c r="B27" s="74" t="s">
        <v>4</v>
      </c>
      <c r="C27" s="48">
        <f>SUM(C25+C26)</f>
        <v>20150</v>
      </c>
      <c r="D27" s="20">
        <f t="shared" ref="D27:O27" si="10">SUM(D25+D26)</f>
        <v>16979</v>
      </c>
      <c r="E27" s="20">
        <f t="shared" si="10"/>
        <v>22990</v>
      </c>
      <c r="F27" s="20">
        <f>SUM(F25+F26)</f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60119</v>
      </c>
    </row>
    <row r="28" spans="1:15" ht="14.25" customHeight="1" thickBot="1" x14ac:dyDescent="0.25">
      <c r="A28" s="72"/>
      <c r="B28" s="77" t="s">
        <v>5</v>
      </c>
      <c r="C28" s="51">
        <f>SUM(C27*100/C31)</f>
        <v>20.332176299644818</v>
      </c>
      <c r="D28" s="52">
        <f t="shared" ref="D28:O28" si="11">SUM(D27*100/D31)</f>
        <v>16.05776596650179</v>
      </c>
      <c r="E28" s="52">
        <f t="shared" si="11"/>
        <v>19.845140573342427</v>
      </c>
      <c r="F28" s="8" t="e">
        <f t="shared" si="11"/>
        <v>#DIV/0!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18.746881704335678</v>
      </c>
    </row>
    <row r="29" spans="1:15" ht="14.25" customHeight="1" x14ac:dyDescent="0.2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43925</v>
      </c>
      <c r="E29" s="22">
        <f>SUM(E5+E9+E13+E17+E21+E25)</f>
        <v>54958</v>
      </c>
      <c r="F29" s="22">
        <f t="shared" si="12"/>
        <v>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145371</v>
      </c>
    </row>
    <row r="30" spans="1:15" ht="14.25" customHeight="1" x14ac:dyDescent="0.2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61812</v>
      </c>
      <c r="E30" s="20">
        <f t="shared" si="14"/>
        <v>60889</v>
      </c>
      <c r="F30" s="20">
        <f t="shared" si="14"/>
        <v>0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175317</v>
      </c>
    </row>
    <row r="31" spans="1:15" ht="14.25" customHeight="1" thickBot="1" x14ac:dyDescent="0.25">
      <c r="A31" s="75"/>
      <c r="B31" s="76" t="s">
        <v>20</v>
      </c>
      <c r="C31" s="11">
        <f>SUM(C29+C30)</f>
        <v>99104</v>
      </c>
      <c r="D31" s="12">
        <f t="shared" ref="D31:O31" si="15">SUM(D29+D30)</f>
        <v>105737</v>
      </c>
      <c r="E31" s="12">
        <f t="shared" si="15"/>
        <v>115847</v>
      </c>
      <c r="F31" s="12">
        <f t="shared" si="15"/>
        <v>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320688</v>
      </c>
    </row>
    <row r="32" spans="1:15" ht="14.25" customHeight="1" x14ac:dyDescent="0.2">
      <c r="A32" s="5" t="s">
        <v>26</v>
      </c>
    </row>
    <row r="33" spans="1:18" ht="14.25" customHeight="1" x14ac:dyDescent="0.75">
      <c r="A33" s="1" t="s">
        <v>26</v>
      </c>
      <c r="L33" s="62"/>
    </row>
    <row r="34" spans="1:18" ht="14.25" customHeight="1" x14ac:dyDescent="0.2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2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5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5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2">
      <c r="A38" s="70" t="s">
        <v>2</v>
      </c>
      <c r="B38" s="80" t="s">
        <v>27</v>
      </c>
      <c r="C38" s="69">
        <v>12399</v>
      </c>
      <c r="D38" s="55">
        <v>12384</v>
      </c>
      <c r="E38" s="30">
        <v>18866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43649</v>
      </c>
    </row>
    <row r="39" spans="1:18" ht="16.5" customHeight="1" x14ac:dyDescent="0.2">
      <c r="A39" s="70"/>
      <c r="B39" s="81" t="s">
        <v>5</v>
      </c>
      <c r="C39" s="33">
        <f>SUM(C38*100/C44)</f>
        <v>26.671399070727929</v>
      </c>
      <c r="D39" s="34">
        <f>SUM(D38*100/D44)</f>
        <v>28.193511667615255</v>
      </c>
      <c r="E39" s="34">
        <f t="shared" ref="E39:N39" si="16">SUM(E38*100/E44)</f>
        <v>34.328032315586448</v>
      </c>
      <c r="F39" s="34" t="e">
        <f t="shared" si="16"/>
        <v>#DIV/0!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30.025933645637714</v>
      </c>
      <c r="R39" s="46"/>
    </row>
    <row r="40" spans="1:18" ht="16.5" customHeight="1" x14ac:dyDescent="0.2">
      <c r="A40" s="72"/>
      <c r="B40" s="80" t="s">
        <v>28</v>
      </c>
      <c r="C40" s="29">
        <v>30770</v>
      </c>
      <c r="D40" s="55">
        <v>28083</v>
      </c>
      <c r="E40" s="30">
        <v>33331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92184</v>
      </c>
      <c r="R40" s="46"/>
    </row>
    <row r="41" spans="1:18" ht="16.5" customHeight="1" x14ac:dyDescent="0.2">
      <c r="A41" s="72"/>
      <c r="B41" s="82" t="s">
        <v>5</v>
      </c>
      <c r="C41" s="37">
        <f>SUM(C40*100/C44)</f>
        <v>66.189124075030122</v>
      </c>
      <c r="D41" s="34">
        <f>SUM(D40*100/D44)</f>
        <v>63.933978372225383</v>
      </c>
      <c r="E41" s="34">
        <f t="shared" ref="E41:N41" si="17">SUM(E40*100/E44)</f>
        <v>60.648131300265661</v>
      </c>
      <c r="F41" s="34" t="e">
        <f t="shared" si="17"/>
        <v>#DIV/0!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63.412922797531834</v>
      </c>
      <c r="R41" s="46"/>
    </row>
    <row r="42" spans="1:18" ht="16.5" customHeight="1" x14ac:dyDescent="0.2">
      <c r="A42" s="72"/>
      <c r="B42" s="83" t="s">
        <v>29</v>
      </c>
      <c r="C42" s="39">
        <v>3319</v>
      </c>
      <c r="D42" s="60">
        <v>3458</v>
      </c>
      <c r="E42" s="30">
        <v>2761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9538</v>
      </c>
    </row>
    <row r="43" spans="1:18" ht="16.5" customHeight="1" x14ac:dyDescent="0.2">
      <c r="A43" s="72"/>
      <c r="B43" s="84" t="s">
        <v>34</v>
      </c>
      <c r="C43" s="37">
        <f>SUM(C42*100/C44)</f>
        <v>7.1394768542419547</v>
      </c>
      <c r="D43" s="34">
        <f>SUM(D42*100/D44)</f>
        <v>7.8725099601593627</v>
      </c>
      <c r="E43" s="34">
        <f t="shared" ref="E43:N43" si="18">SUM(E42*100/E44)</f>
        <v>5.023836384147895</v>
      </c>
      <c r="F43" s="34" t="e">
        <f t="shared" si="18"/>
        <v>#DIV/0!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6.5611435568304541</v>
      </c>
    </row>
    <row r="44" spans="1:18" ht="16.5" customHeight="1" thickBot="1" x14ac:dyDescent="0.25">
      <c r="A44" s="70"/>
      <c r="B44" s="77" t="s">
        <v>4</v>
      </c>
      <c r="C44" s="2">
        <f>SUM(C38+C40+C42)</f>
        <v>46488</v>
      </c>
      <c r="D44" s="53">
        <f>SUM(D38+D40+D42)</f>
        <v>43925</v>
      </c>
      <c r="E44" s="3">
        <f t="shared" ref="E44:K44" si="19">SUM(E38+E40+E42)</f>
        <v>54958</v>
      </c>
      <c r="F44" s="3">
        <f t="shared" si="19"/>
        <v>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145371</v>
      </c>
    </row>
    <row r="45" spans="1:18" ht="16.5" customHeight="1" x14ac:dyDescent="0.2">
      <c r="A45" s="78" t="s">
        <v>3</v>
      </c>
      <c r="B45" s="71" t="s">
        <v>27</v>
      </c>
      <c r="C45" s="40">
        <v>15276</v>
      </c>
      <c r="D45" s="57">
        <v>19115</v>
      </c>
      <c r="E45" s="15">
        <v>19561</v>
      </c>
      <c r="F45" s="41">
        <v>0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53952</v>
      </c>
    </row>
    <row r="46" spans="1:18" ht="16.5" customHeight="1" x14ac:dyDescent="0.2">
      <c r="A46" s="70"/>
      <c r="B46" s="81" t="s">
        <v>5</v>
      </c>
      <c r="C46" s="42">
        <f t="shared" ref="C46:K46" si="20">SUM(C45*100/C51)</f>
        <v>29.032993766154782</v>
      </c>
      <c r="D46" s="34">
        <f t="shared" si="20"/>
        <v>30.924415971008866</v>
      </c>
      <c r="E46" s="34">
        <f t="shared" si="20"/>
        <v>32.125671303519518</v>
      </c>
      <c r="F46" s="34" t="e">
        <f t="shared" si="20"/>
        <v>#DIV/0!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30.77396943821763</v>
      </c>
    </row>
    <row r="47" spans="1:18" ht="16.5" customHeight="1" x14ac:dyDescent="0.2">
      <c r="A47" s="72"/>
      <c r="B47" s="80" t="s">
        <v>28</v>
      </c>
      <c r="C47" s="39">
        <v>37123</v>
      </c>
      <c r="D47" s="55">
        <v>39660</v>
      </c>
      <c r="E47" s="30">
        <v>40941</v>
      </c>
      <c r="F47" s="30">
        <v>0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117724</v>
      </c>
    </row>
    <row r="48" spans="1:18" ht="16.5" customHeight="1" x14ac:dyDescent="0.2">
      <c r="A48" s="72"/>
      <c r="B48" s="82" t="s">
        <v>5</v>
      </c>
      <c r="C48" s="42">
        <f t="shared" ref="C48:K48" si="21">SUM(C47*100/C51)</f>
        <v>70.554584156910451</v>
      </c>
      <c r="D48" s="34">
        <f t="shared" si="21"/>
        <v>64.162298582799451</v>
      </c>
      <c r="E48" s="34">
        <f t="shared" si="21"/>
        <v>67.238745914697233</v>
      </c>
      <c r="F48" s="34" t="e">
        <f t="shared" si="21"/>
        <v>#DIV/0!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67.149221125161844</v>
      </c>
    </row>
    <row r="49" spans="1:15" ht="16.5" customHeight="1" x14ac:dyDescent="0.2">
      <c r="A49" s="72"/>
      <c r="B49" s="83" t="s">
        <v>29</v>
      </c>
      <c r="C49" s="39">
        <v>217</v>
      </c>
      <c r="D49" s="55">
        <v>3037</v>
      </c>
      <c r="E49" s="30">
        <v>387</v>
      </c>
      <c r="F49" s="30">
        <v>0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3641</v>
      </c>
    </row>
    <row r="50" spans="1:15" ht="16.5" customHeight="1" x14ac:dyDescent="0.2">
      <c r="A50" s="72"/>
      <c r="B50" s="84" t="s">
        <v>34</v>
      </c>
      <c r="C50" s="42">
        <f t="shared" ref="C50:K50" si="22">SUM(C49*100/C51)</f>
        <v>0.41242207693477267</v>
      </c>
      <c r="D50" s="34">
        <f t="shared" si="22"/>
        <v>4.9132854461916784</v>
      </c>
      <c r="E50" s="34">
        <f t="shared" si="22"/>
        <v>0.6355827817832449</v>
      </c>
      <c r="F50" s="34" t="e">
        <f t="shared" si="22"/>
        <v>#DIV/0!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2.0768094366205219</v>
      </c>
    </row>
    <row r="51" spans="1:15" ht="16.5" customHeight="1" thickBot="1" x14ac:dyDescent="0.25">
      <c r="A51" s="70"/>
      <c r="B51" s="77" t="s">
        <v>4</v>
      </c>
      <c r="C51" s="24">
        <f>SUM(C45+C47+C49)</f>
        <v>52616</v>
      </c>
      <c r="D51" s="3">
        <f t="shared" ref="D51:N51" si="23">D45+D47+D49</f>
        <v>61812</v>
      </c>
      <c r="E51" s="3">
        <f t="shared" si="23"/>
        <v>60889</v>
      </c>
      <c r="F51" s="3">
        <f t="shared" si="23"/>
        <v>0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175317</v>
      </c>
    </row>
    <row r="52" spans="1:15" ht="16.5" customHeight="1" thickBot="1" x14ac:dyDescent="0.25">
      <c r="A52" s="98" t="s">
        <v>35</v>
      </c>
      <c r="B52" s="99"/>
      <c r="C52" s="26">
        <f t="shared" ref="C52:O52" si="24">SUM(C44+C51)</f>
        <v>99104</v>
      </c>
      <c r="D52" s="27">
        <f t="shared" si="24"/>
        <v>105737</v>
      </c>
      <c r="E52" s="27">
        <f t="shared" si="24"/>
        <v>115847</v>
      </c>
      <c r="F52" s="27">
        <f t="shared" si="24"/>
        <v>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320688</v>
      </c>
    </row>
    <row r="53" spans="1:15" ht="12.75" customHeight="1" x14ac:dyDescent="0.2">
      <c r="A53" s="10"/>
    </row>
    <row r="54" spans="1:15" ht="14.25" customHeight="1" x14ac:dyDescent="0.25">
      <c r="A54" s="5" t="s">
        <v>22</v>
      </c>
      <c r="F54" s="66"/>
      <c r="M54" s="61"/>
    </row>
    <row r="55" spans="1:15" ht="14.25" customHeight="1" x14ac:dyDescent="0.2">
      <c r="A55" s="1" t="s">
        <v>36</v>
      </c>
      <c r="B55" s="1" t="s">
        <v>49</v>
      </c>
    </row>
    <row r="56" spans="1:15" ht="14.25" customHeight="1" x14ac:dyDescent="0.2">
      <c r="A56" s="1" t="s">
        <v>37</v>
      </c>
      <c r="B56" s="1" t="s">
        <v>38</v>
      </c>
    </row>
    <row r="57" spans="1:15" ht="14.25" customHeight="1" x14ac:dyDescent="0.2">
      <c r="A57" s="1" t="s">
        <v>39</v>
      </c>
      <c r="B57" s="1" t="s">
        <v>40</v>
      </c>
    </row>
    <row r="58" spans="1:15" ht="14.25" customHeight="1" x14ac:dyDescent="0.2">
      <c r="A58" s="1" t="s">
        <v>41</v>
      </c>
      <c r="B58" s="1" t="s">
        <v>42</v>
      </c>
    </row>
    <row r="59" spans="1:15" ht="14.25" customHeight="1" x14ac:dyDescent="0.2">
      <c r="A59" s="1" t="s">
        <v>43</v>
      </c>
      <c r="B59" s="1" t="s">
        <v>44</v>
      </c>
    </row>
    <row r="60" spans="1:15" ht="14.25" customHeight="1" x14ac:dyDescent="0.2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" x14ac:dyDescent="0.7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>NYK DISTRIBUTION SERVICE (THAILAND)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Chanapahol</cp:lastModifiedBy>
  <cp:lastPrinted>2021-06-18T06:14:04Z</cp:lastPrinted>
  <dcterms:created xsi:type="dcterms:W3CDTF">1998-10-28T21:43:10Z</dcterms:created>
  <dcterms:modified xsi:type="dcterms:W3CDTF">2023-04-27T11:14:09Z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