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3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J20" l="1"/>
  <c r="M16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<sst xmlns="http://schemas.openxmlformats.org/spreadsheetml/2006/main" count="106" uniqueCount="53">
  <si>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</si>
  <si>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</si>
  <si>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</si>
  <si>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</si>
  <si>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</si>
  <si>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</si>
  <si>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</si>
  <si>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</si>
  <si>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</si>
  <si>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</si>
  <si>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</si>
  <si>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</si>
  <si>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</si>
  <si>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</si>
  <si>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</si>
  <si>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</si>
  <si>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</si>
  <si>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</si>
  <si>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</si>
  <si>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</si>
  <si>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</si>
  <si>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</si>
  <si>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</si>
  <si>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</si>
  <si>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</si>
  <si>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</si>
  <si>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</si>
  <si>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</si>
  <si>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</si>
  <si>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</si>
  <si>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</si>
  <si>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</si>
  <si>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</si>
  <si>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</si>
  <si>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</si>
  <si>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</si>
  <si>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</si>
  <si>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</si>
  <si>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</si>
  <si>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</si>
  <si>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</si>
  <si>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</si>
  <si>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</si>
  <si>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</si>
  <si>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</si>
  <si>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</si>
  <si>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</si>
  <si>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</si>
  <si>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</si>
  <si>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</si>
  <si>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</si>
  <si>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2023                                           </t>
  </si>
  <si>
    <t xml:space="preserve">                                                       DURING JANUARY - DECEMBER  2023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</si>
</sst>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3" fontId="8" fillId="5" borderId="17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99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zoomScale="120" zoomScaleNormal="120" workbookViewId="0">
      <selection activeCell="D52" sqref="D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4.25" customHeight="1" thickBot="1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4.25" customHeight="1" thickBot="1">
      <c r="A4" s="94" t="s">
        <v>0</v>
      </c>
      <c r="B4" s="95"/>
      <c r="C4" s="88" t="s">
        <v>12</v>
      </c>
      <c r="D4" s="89" t="s">
        <v>11</v>
      </c>
      <c r="E4" s="89" t="s">
        <v>13</v>
      </c>
      <c r="F4" s="89" t="s">
        <v>14</v>
      </c>
      <c r="G4" s="89" t="s">
        <v>15</v>
      </c>
      <c r="H4" s="89" t="s">
        <v>16</v>
      </c>
      <c r="I4" s="89" t="s">
        <v>17</v>
      </c>
      <c r="J4" s="89" t="s">
        <v>18</v>
      </c>
      <c r="K4" s="89" t="s">
        <v>19</v>
      </c>
      <c r="L4" s="89" t="s">
        <v>23</v>
      </c>
      <c r="M4" s="89" t="s">
        <v>24</v>
      </c>
      <c r="N4" s="89" t="s">
        <v>25</v>
      </c>
      <c r="O4" s="90" t="s">
        <v>4</v>
      </c>
    </row>
    <row r="5" spans="1:15" ht="14.25" customHeight="1">
      <c r="A5" s="70" t="s">
        <v>1</v>
      </c>
      <c r="B5" s="71" t="s">
        <v>2</v>
      </c>
      <c r="C5" s="40">
        <v>9366</v>
      </c>
      <c r="D5" s="54">
        <v>9997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19363</v>
      </c>
    </row>
    <row r="6" spans="1:15" ht="14.25" customHeight="1">
      <c r="A6" s="72" t="s">
        <v>48</v>
      </c>
      <c r="B6" s="73" t="s">
        <v>3</v>
      </c>
      <c r="C6" s="47">
        <v>11096</v>
      </c>
      <c r="D6" s="56">
        <v>13162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24258</v>
      </c>
    </row>
    <row r="7" spans="1:15" s="5" customFormat="1" ht="14.25" customHeight="1">
      <c r="A7" s="70"/>
      <c r="B7" s="74" t="s">
        <v>4</v>
      </c>
      <c r="C7" s="48">
        <f>SUM(C5+C6)</f>
        <v>20462</v>
      </c>
      <c r="D7" s="20">
        <f>SUM(D5+D6)</f>
        <v>23159</v>
      </c>
      <c r="E7" s="20">
        <f>SUM(E5+E6)</f>
        <v>0</v>
      </c>
      <c r="F7" s="20">
        <f t="shared" ref="F7:O7" si="0">SUM(F5+F6)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43621</v>
      </c>
    </row>
    <row r="8" spans="1:15" ht="14.25" customHeight="1" thickBot="1">
      <c r="A8" s="75"/>
      <c r="B8" s="76" t="s">
        <v>5</v>
      </c>
      <c r="C8" s="49">
        <f>SUM(C7*100/C31)</f>
        <v>20.6469970939619</v>
      </c>
      <c r="D8" s="50">
        <f t="shared" ref="D8:O8" si="1">SUM(D7*100/D31)</f>
        <v>21.902456093893338</v>
      </c>
      <c r="E8" s="6" t="e">
        <f t="shared" si="1"/>
        <v>#DIV/0!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21.295053236412631</v>
      </c>
    </row>
    <row r="9" spans="1:15" ht="14.25" customHeight="1">
      <c r="A9" s="70" t="s">
        <v>6</v>
      </c>
      <c r="B9" s="71" t="s">
        <v>2</v>
      </c>
      <c r="C9" s="40">
        <v>9382</v>
      </c>
      <c r="D9" s="55">
        <v>7300</v>
      </c>
      <c r="E9" s="15">
        <v>0</v>
      </c>
      <c r="F9" s="15">
        <v>0</v>
      </c>
      <c r="G9" s="63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16682</v>
      </c>
    </row>
    <row r="10" spans="1:15" ht="14.25" customHeight="1">
      <c r="A10" s="72" t="s">
        <v>30</v>
      </c>
      <c r="B10" s="73" t="s">
        <v>3</v>
      </c>
      <c r="C10" s="47">
        <v>9973</v>
      </c>
      <c r="D10" s="56">
        <v>11270</v>
      </c>
      <c r="E10" s="17">
        <v>0</v>
      </c>
      <c r="F10" s="17">
        <v>0</v>
      </c>
      <c r="G10" s="6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21243</v>
      </c>
    </row>
    <row r="11" spans="1:15" ht="14.25" customHeight="1">
      <c r="A11" s="72"/>
      <c r="B11" s="74" t="s">
        <v>4</v>
      </c>
      <c r="C11" s="48">
        <f>SUM(C9+C10)</f>
        <v>19355</v>
      </c>
      <c r="D11" s="20">
        <f t="shared" ref="D11:O11" si="2">SUM(D9+D10)</f>
        <v>18570</v>
      </c>
      <c r="E11" s="20">
        <f t="shared" si="2"/>
        <v>0</v>
      </c>
      <c r="F11" s="20">
        <f t="shared" si="2"/>
        <v>0</v>
      </c>
      <c r="G11" s="64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37925</v>
      </c>
    </row>
    <row r="12" spans="1:15" ht="14.25" customHeight="1" thickBot="1">
      <c r="A12" s="72"/>
      <c r="B12" s="77" t="s">
        <v>5</v>
      </c>
      <c r="C12" s="49">
        <f>SUM(C11*100/C31)</f>
        <v>19.529988698740716</v>
      </c>
      <c r="D12" s="50">
        <f t="shared" ref="D12:O12" si="3">SUM(D11*100/D31)</f>
        <v>17.562442664346445</v>
      </c>
      <c r="E12" s="50" t="e">
        <f t="shared" si="3"/>
        <v>#DIV/0!</v>
      </c>
      <c r="F12" s="8" t="e">
        <f t="shared" si="3"/>
        <v>#DIV/0!</v>
      </c>
      <c r="G12" s="65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18.514359918180443</v>
      </c>
    </row>
    <row r="13" spans="1:15" ht="14.25" customHeight="1">
      <c r="A13" s="78" t="s">
        <v>7</v>
      </c>
      <c r="B13" s="71" t="s">
        <v>2</v>
      </c>
      <c r="C13" s="39">
        <v>10728</v>
      </c>
      <c r="D13" s="57">
        <v>10173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20901</v>
      </c>
    </row>
    <row r="14" spans="1:15" ht="14.25" customHeight="1">
      <c r="A14" s="72" t="s">
        <v>31</v>
      </c>
      <c r="B14" s="73" t="s">
        <v>3</v>
      </c>
      <c r="C14" s="47">
        <v>14272</v>
      </c>
      <c r="D14" s="56">
        <v>19169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33441</v>
      </c>
    </row>
    <row r="15" spans="1:15" ht="14.25" customHeight="1">
      <c r="A15" s="72"/>
      <c r="B15" s="74" t="s">
        <v>4</v>
      </c>
      <c r="C15" s="48">
        <f>SUM(C13+C14)</f>
        <v>25000</v>
      </c>
      <c r="D15" s="20">
        <f t="shared" ref="D15:O15" si="4">SUM(D13+D14)</f>
        <v>29342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54342</v>
      </c>
    </row>
    <row r="16" spans="1:15" ht="14.25" customHeight="1" thickBot="1">
      <c r="A16" s="72"/>
      <c r="B16" s="77" t="s">
        <v>5</v>
      </c>
      <c r="C16" s="51">
        <f>SUM(C15*100/C31)</f>
        <v>25.226025185663545</v>
      </c>
      <c r="D16" s="52">
        <f t="shared" ref="D16:O16" si="5">SUM(D15*100/D31)</f>
        <v>27.749983449502068</v>
      </c>
      <c r="E16" s="52" t="e">
        <f t="shared" si="5"/>
        <v>#DIV/0!</v>
      </c>
      <c r="F16" s="8" t="e">
        <f t="shared" si="5"/>
        <v>#DIV/0!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26.528868732333859</v>
      </c>
    </row>
    <row r="17" spans="1:15" ht="14.25" customHeight="1">
      <c r="A17" s="78" t="s">
        <v>8</v>
      </c>
      <c r="B17" s="71" t="s">
        <v>2</v>
      </c>
      <c r="C17" s="14">
        <v>5101</v>
      </c>
      <c r="D17" s="58">
        <v>6656</v>
      </c>
      <c r="E17" s="15">
        <v>0</v>
      </c>
      <c r="F17" s="15">
        <v>0</v>
      </c>
      <c r="G17" s="15">
        <v>0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11757</v>
      </c>
    </row>
    <row r="18" spans="1:15" ht="14.25" customHeight="1">
      <c r="A18" s="72" t="s">
        <v>32</v>
      </c>
      <c r="B18" s="73" t="s">
        <v>3</v>
      </c>
      <c r="C18" s="47">
        <v>5412</v>
      </c>
      <c r="D18" s="55">
        <v>6917</v>
      </c>
      <c r="E18" s="17">
        <v>0</v>
      </c>
      <c r="F18" s="17">
        <v>0</v>
      </c>
      <c r="G18" s="17">
        <v>0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12329</v>
      </c>
    </row>
    <row r="19" spans="1:15" ht="14.25" customHeight="1">
      <c r="A19" s="72"/>
      <c r="B19" s="74" t="s">
        <v>4</v>
      </c>
      <c r="C19" s="48">
        <f>SUM(C17+C18)</f>
        <v>10513</v>
      </c>
      <c r="D19" s="20">
        <f t="shared" ref="D19:O19" si="6">SUM(D17+D18)</f>
        <v>13573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24086</v>
      </c>
    </row>
    <row r="20" spans="1:15" ht="14.25" customHeight="1" thickBot="1">
      <c r="A20" s="72"/>
      <c r="B20" s="77" t="s">
        <v>5</v>
      </c>
      <c r="C20" s="49">
        <f>SUM(C19*100/C31)</f>
        <v>10.608048111075234</v>
      </c>
      <c r="D20" s="50">
        <f t="shared" ref="D20:O20" si="7">SUM(D19*100/D31)</f>
        <v>12.836566197263021</v>
      </c>
      <c r="E20" s="50" t="e">
        <f t="shared" si="7"/>
        <v>#DIV/0!</v>
      </c>
      <c r="F20" s="8" t="e">
        <f t="shared" si="7"/>
        <v>#DIV/0!</v>
      </c>
      <c r="G20" s="8" t="e">
        <f t="shared" si="7"/>
        <v>#DIV/0!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11.758388213297142</v>
      </c>
    </row>
    <row r="21" spans="1:15" ht="14.25" customHeight="1">
      <c r="A21" s="78" t="s">
        <v>9</v>
      </c>
      <c r="B21" s="71" t="s">
        <v>2</v>
      </c>
      <c r="C21" s="39">
        <v>1654</v>
      </c>
      <c r="D21" s="57">
        <v>1631</v>
      </c>
      <c r="E21" s="30">
        <v>0</v>
      </c>
      <c r="F21" s="15">
        <v>0</v>
      </c>
      <c r="G21" s="15">
        <v>0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3285</v>
      </c>
    </row>
    <row r="22" spans="1:15" ht="14.25" customHeight="1">
      <c r="A22" s="72" t="s">
        <v>47</v>
      </c>
      <c r="B22" s="73" t="s">
        <v>3</v>
      </c>
      <c r="C22" s="47">
        <v>1970</v>
      </c>
      <c r="D22" s="56">
        <v>2483</v>
      </c>
      <c r="E22" s="17">
        <v>0</v>
      </c>
      <c r="F22" s="17">
        <v>0</v>
      </c>
      <c r="G22" s="17">
        <v>0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4453</v>
      </c>
    </row>
    <row r="23" spans="1:15" ht="14.25" customHeight="1">
      <c r="A23" s="72"/>
      <c r="B23" s="74" t="s">
        <v>4</v>
      </c>
      <c r="C23" s="48">
        <f>SUM(C21+C22)</f>
        <v>3624</v>
      </c>
      <c r="D23" s="20">
        <f t="shared" ref="D23:O23" si="8">SUM(D21+D22)</f>
        <v>4114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7738</v>
      </c>
    </row>
    <row r="24" spans="1:15" ht="14.25" customHeight="1" thickBot="1">
      <c r="A24" s="72"/>
      <c r="B24" s="77" t="s">
        <v>5</v>
      </c>
      <c r="C24" s="49">
        <f>SUM(C23*100/C31)</f>
        <v>3.6567646109137875</v>
      </c>
      <c r="D24" s="50">
        <f t="shared" ref="D24:O24" si="9">SUM(D23*100/D31)</f>
        <v>3.8907856284933371</v>
      </c>
      <c r="E24" s="52" t="e">
        <f t="shared" si="9"/>
        <v>#DIV/0!</v>
      </c>
      <c r="F24" s="8" t="e">
        <f t="shared" si="9"/>
        <v>#DIV/0!</v>
      </c>
      <c r="G24" s="8" t="e">
        <f t="shared" si="9"/>
        <v>#DIV/0!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3.7775640618821429</v>
      </c>
    </row>
    <row r="25" spans="1:15" ht="14.25" customHeight="1">
      <c r="A25" s="78" t="s">
        <v>10</v>
      </c>
      <c r="B25" s="71" t="s">
        <v>2</v>
      </c>
      <c r="C25" s="39">
        <v>10257</v>
      </c>
      <c r="D25" s="57">
        <v>8168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18425</v>
      </c>
    </row>
    <row r="26" spans="1:15" ht="14.25" customHeight="1">
      <c r="A26" s="72" t="s">
        <v>33</v>
      </c>
      <c r="B26" s="73" t="s">
        <v>3</v>
      </c>
      <c r="C26" s="47">
        <v>9893</v>
      </c>
      <c r="D26" s="56">
        <v>8811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18704</v>
      </c>
    </row>
    <row r="27" spans="1:15" ht="14.25" customHeight="1">
      <c r="A27" s="72"/>
      <c r="B27" s="74" t="s">
        <v>4</v>
      </c>
      <c r="C27" s="48">
        <f>SUM(C25+C26)</f>
        <v>20150</v>
      </c>
      <c r="D27" s="20">
        <f t="shared" ref="D27:O27" si="10">SUM(D25+D26)</f>
        <v>16979</v>
      </c>
      <c r="E27" s="20">
        <f t="shared" si="10"/>
        <v>0</v>
      </c>
      <c r="F27" s="20">
        <f>SUM(F25+F26)</f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37129</v>
      </c>
    </row>
    <row r="28" spans="1:15" ht="14.25" customHeight="1" thickBot="1">
      <c r="A28" s="72"/>
      <c r="B28" s="77" t="s">
        <v>5</v>
      </c>
      <c r="C28" s="51">
        <f>SUM(C27*100/C31)</f>
        <v>20.332176299644818</v>
      </c>
      <c r="D28" s="52">
        <f t="shared" ref="D28:O28" si="11">SUM(D27*100/D31)</f>
        <v>16.05776596650179</v>
      </c>
      <c r="E28" s="52" t="e">
        <f t="shared" si="11"/>
        <v>#DIV/0!</v>
      </c>
      <c r="F28" s="8" t="e">
        <f t="shared" si="11"/>
        <v>#DIV/0!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18.12576583789378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46488</v>
      </c>
      <c r="D29" s="22">
        <f t="shared" si="12"/>
        <v>43925</v>
      </c>
      <c r="E29" s="22">
        <f>SUM(E5+E9+E13+E17+E21+E25)</f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85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90413</v>
      </c>
    </row>
    <row r="30" spans="1:15" ht="14.25" customHeight="1">
      <c r="A30" s="72"/>
      <c r="B30" s="74" t="s">
        <v>3</v>
      </c>
      <c r="C30" s="19">
        <f>SUM(C6+C10+C14+C18+C22+C26)</f>
        <v>52616</v>
      </c>
      <c r="D30" s="20">
        <f t="shared" ref="D30:N30" si="14">SUM(D6+D10+D14+D18+D22+D26)</f>
        <v>61812</v>
      </c>
      <c r="E30" s="20">
        <f t="shared" si="14"/>
        <v>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86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114428</v>
      </c>
    </row>
    <row r="31" spans="1:15" ht="14.25" customHeight="1" thickBot="1">
      <c r="A31" s="75"/>
      <c r="B31" s="76" t="s">
        <v>20</v>
      </c>
      <c r="C31" s="11">
        <f>SUM(C29+C30)</f>
        <v>99104</v>
      </c>
      <c r="D31" s="12">
        <f t="shared" ref="D31:O31" si="15">SUM(D29+D30)</f>
        <v>105737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87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204841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6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8" ht="14.25" customHeight="1">
      <c r="A35" s="96" t="s">
        <v>52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8" ht="14.25" customHeight="1" thickBot="1">
      <c r="A36" s="96" t="s">
        <v>26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8" ht="16.5" customHeight="1" thickBot="1">
      <c r="A37" s="94" t="s">
        <v>0</v>
      </c>
      <c r="B37" s="95"/>
      <c r="C37" s="88" t="s">
        <v>12</v>
      </c>
      <c r="D37" s="89" t="s">
        <v>11</v>
      </c>
      <c r="E37" s="89" t="s">
        <v>13</v>
      </c>
      <c r="F37" s="89" t="s">
        <v>14</v>
      </c>
      <c r="G37" s="89" t="s">
        <v>15</v>
      </c>
      <c r="H37" s="89" t="s">
        <v>16</v>
      </c>
      <c r="I37" s="89" t="s">
        <v>17</v>
      </c>
      <c r="J37" s="89" t="s">
        <v>18</v>
      </c>
      <c r="K37" s="91" t="s">
        <v>19</v>
      </c>
      <c r="L37" s="92" t="s">
        <v>23</v>
      </c>
      <c r="M37" s="93" t="s">
        <v>24</v>
      </c>
      <c r="N37" s="89" t="s">
        <v>25</v>
      </c>
      <c r="O37" s="90" t="s">
        <v>4</v>
      </c>
    </row>
    <row r="38" spans="1:18" ht="16.5" customHeight="1">
      <c r="A38" s="70" t="s">
        <v>2</v>
      </c>
      <c r="B38" s="80" t="s">
        <v>27</v>
      </c>
      <c r="C38" s="69">
        <v>12399</v>
      </c>
      <c r="D38" s="55">
        <v>12384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24783</v>
      </c>
    </row>
    <row r="39" spans="1:18" ht="16.5" customHeight="1">
      <c r="A39" s="70"/>
      <c r="B39" s="81" t="s">
        <v>5</v>
      </c>
      <c r="C39" s="33">
        <f>SUM(C38*100/C44)</f>
        <v>26.671399070727929</v>
      </c>
      <c r="D39" s="34">
        <f>SUM(D38*100/D44)</f>
        <v>28.193511667615255</v>
      </c>
      <c r="E39" s="34" t="e">
        <f t="shared" ref="E39:N39" si="16">SUM(E38*100/E44)</f>
        <v>#DIV/0!</v>
      </c>
      <c r="F39" s="34" t="e">
        <f t="shared" si="16"/>
        <v>#DIV/0!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27.410881178591573</v>
      </c>
      <c r="R39" s="46"/>
    </row>
    <row r="40" spans="1:18" ht="16.5" customHeight="1">
      <c r="A40" s="72"/>
      <c r="B40" s="80" t="s">
        <v>28</v>
      </c>
      <c r="C40" s="29">
        <v>30770</v>
      </c>
      <c r="D40" s="55">
        <v>28083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58853</v>
      </c>
      <c r="R40" s="46"/>
    </row>
    <row r="41" spans="1:18" ht="16.5" customHeight="1">
      <c r="A41" s="72"/>
      <c r="B41" s="82" t="s">
        <v>5</v>
      </c>
      <c r="C41" s="37">
        <f>SUM(C40*100/C44)</f>
        <v>66.189124075030122</v>
      </c>
      <c r="D41" s="34">
        <f>SUM(D40*100/D44)</f>
        <v>63.933978372225383</v>
      </c>
      <c r="E41" s="34" t="e">
        <f t="shared" ref="E41:N41" si="17">SUM(E40*100/E44)</f>
        <v>#DIV/0!</v>
      </c>
      <c r="F41" s="34" t="e">
        <f t="shared" si="17"/>
        <v>#DIV/0!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65.093515313063392</v>
      </c>
      <c r="R41" s="46"/>
    </row>
    <row r="42" spans="1:18" ht="16.5" customHeight="1">
      <c r="A42" s="72"/>
      <c r="B42" s="83" t="s">
        <v>29</v>
      </c>
      <c r="C42" s="39">
        <v>3319</v>
      </c>
      <c r="D42" s="60">
        <v>3458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6777</v>
      </c>
    </row>
    <row r="43" spans="1:18" ht="16.5" customHeight="1">
      <c r="A43" s="72"/>
      <c r="B43" s="84" t="s">
        <v>34</v>
      </c>
      <c r="C43" s="37">
        <f>SUM(C42*100/C44)</f>
        <v>7.1394768542419547</v>
      </c>
      <c r="D43" s="34">
        <f>SUM(D42*100/D44)</f>
        <v>7.8725099601593627</v>
      </c>
      <c r="E43" s="34" t="e">
        <f t="shared" ref="E43:N43" si="18">SUM(E42*100/E44)</f>
        <v>#DIV/0!</v>
      </c>
      <c r="F43" s="34" t="e">
        <f t="shared" si="18"/>
        <v>#DIV/0!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7.495603508345039</v>
      </c>
    </row>
    <row r="44" spans="1:18" ht="16.5" customHeight="1" thickBot="1">
      <c r="A44" s="70"/>
      <c r="B44" s="77" t="s">
        <v>4</v>
      </c>
      <c r="C44" s="2">
        <f>SUM(C38+C40+C42)</f>
        <v>46488</v>
      </c>
      <c r="D44" s="53">
        <f>SUM(D38+D40+D42)</f>
        <v>43925</v>
      </c>
      <c r="E44" s="3">
        <f t="shared" ref="E44:K44" si="19">SUM(E38+E40+E42)</f>
        <v>0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90413</v>
      </c>
    </row>
    <row r="45" spans="1:18" ht="16.5" customHeight="1">
      <c r="A45" s="78" t="s">
        <v>3</v>
      </c>
      <c r="B45" s="71" t="s">
        <v>27</v>
      </c>
      <c r="C45" s="40">
        <v>15276</v>
      </c>
      <c r="D45" s="57">
        <v>19115</v>
      </c>
      <c r="E45" s="15">
        <v>0</v>
      </c>
      <c r="F45" s="41">
        <v>0</v>
      </c>
      <c r="G45" s="63">
        <v>0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34391</v>
      </c>
    </row>
    <row r="46" spans="1:18" ht="16.5" customHeight="1">
      <c r="A46" s="70"/>
      <c r="B46" s="81" t="s">
        <v>5</v>
      </c>
      <c r="C46" s="42">
        <f t="shared" ref="C46:K46" si="20">SUM(C45*100/C51)</f>
        <v>29.032993766154782</v>
      </c>
      <c r="D46" s="34">
        <f t="shared" si="20"/>
        <v>30.924415971008866</v>
      </c>
      <c r="E46" s="34" t="e">
        <f t="shared" si="20"/>
        <v>#DIV/0!</v>
      </c>
      <c r="F46" s="34" t="e">
        <f t="shared" si="20"/>
        <v>#DIV/0!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30.054706889922048</v>
      </c>
    </row>
    <row r="47" spans="1:18" ht="16.5" customHeight="1">
      <c r="A47" s="72"/>
      <c r="B47" s="80" t="s">
        <v>28</v>
      </c>
      <c r="C47" s="39">
        <v>37123</v>
      </c>
      <c r="D47" s="55">
        <v>39660</v>
      </c>
      <c r="E47" s="30">
        <v>0</v>
      </c>
      <c r="F47" s="30">
        <v>0</v>
      </c>
      <c r="G47" s="67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76783</v>
      </c>
    </row>
    <row r="48" spans="1:18" ht="16.5" customHeight="1">
      <c r="A48" s="72"/>
      <c r="B48" s="82" t="s">
        <v>5</v>
      </c>
      <c r="C48" s="42">
        <f t="shared" ref="C48:K48" si="21">SUM(C47*100/C51)</f>
        <v>70.554584156910451</v>
      </c>
      <c r="D48" s="34">
        <f t="shared" si="21"/>
        <v>64.162298582799451</v>
      </c>
      <c r="E48" s="34" t="e">
        <f t="shared" si="21"/>
        <v>#DIV/0!</v>
      </c>
      <c r="F48" s="34" t="e">
        <f t="shared" si="21"/>
        <v>#DIV/0!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67.101583528507007</v>
      </c>
    </row>
    <row r="49" spans="1:15" ht="16.5" customHeight="1">
      <c r="A49" s="72"/>
      <c r="B49" s="83" t="s">
        <v>29</v>
      </c>
      <c r="C49" s="39">
        <v>217</v>
      </c>
      <c r="D49" s="55">
        <v>3037</v>
      </c>
      <c r="E49" s="30">
        <v>0</v>
      </c>
      <c r="F49" s="30">
        <v>0</v>
      </c>
      <c r="G49" s="30">
        <v>0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3254</v>
      </c>
    </row>
    <row r="50" spans="1:15" ht="16.5" customHeight="1">
      <c r="A50" s="72"/>
      <c r="B50" s="84" t="s">
        <v>34</v>
      </c>
      <c r="C50" s="42">
        <f t="shared" ref="C50:K50" si="22">SUM(C49*100/C51)</f>
        <v>0.41242207693477267</v>
      </c>
      <c r="D50" s="34">
        <f t="shared" si="22"/>
        <v>4.9132854461916784</v>
      </c>
      <c r="E50" s="34" t="e">
        <f t="shared" si="22"/>
        <v>#DIV/0!</v>
      </c>
      <c r="F50" s="34" t="e">
        <f t="shared" si="22"/>
        <v>#DIV/0!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2.8437095815709443</v>
      </c>
    </row>
    <row r="51" spans="1:15" ht="16.5" customHeight="1" thickBot="1">
      <c r="A51" s="70"/>
      <c r="B51" s="77" t="s">
        <v>4</v>
      </c>
      <c r="C51" s="24">
        <f>SUM(C45+C47+C49)</f>
        <v>52616</v>
      </c>
      <c r="D51" s="3">
        <f t="shared" ref="D51:N51" si="23">D45+D47+D49</f>
        <v>61812</v>
      </c>
      <c r="E51" s="3">
        <f t="shared" si="23"/>
        <v>0</v>
      </c>
      <c r="F51" s="3">
        <f t="shared" si="23"/>
        <v>0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114428</v>
      </c>
    </row>
    <row r="52" spans="1:15" ht="16.5" customHeight="1" thickBot="1">
      <c r="A52" s="98" t="s">
        <v>35</v>
      </c>
      <c r="B52" s="99"/>
      <c r="C52" s="26">
        <f t="shared" ref="C52:O52" si="24">SUM(C44+C51)</f>
        <v>99104</v>
      </c>
      <c r="D52" s="27">
        <f t="shared" si="24"/>
        <v>105737</v>
      </c>
      <c r="E52" s="27">
        <f t="shared" si="24"/>
        <v>0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204841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2023-03-24T08:58:03Z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