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2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<sst xmlns="http://schemas.openxmlformats.org/spreadsheetml/2006/main" count="106" uniqueCount="53">
  <si>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</si>
  <si>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</si>
  <si>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</si>
  <si>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</si>
  <si>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</si>
  <si>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</si>
  <si>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</si>
  <si>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</si>
  <si>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</si>
  <si>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</si>
  <si>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</si>
  <si>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</si>
  <si>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</si>
  <si>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</si>
  <si>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</si>
  <si>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</si>
  <si>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</si>
  <si>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</si>
  <si>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</si>
  <si>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</si>
  <si>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</si>
  <si>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</si>
  <si>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</si>
  <si>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</si>
  <si>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</si>
  <si>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</si>
  <si>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</si>
  <si>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</si>
  <si>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</si>
  <si>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</si>
  <si>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</si>
  <si>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</si>
  <si>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</si>
  <si>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</si>
  <si>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</si>
  <si>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</si>
  <si>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</si>
  <si>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</si>
  <si>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</si>
  <si>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</si>
  <si>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</si>
  <si>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</si>
  <si>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</si>
  <si>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</si>
  <si>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</si>
  <si>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</si>
  <si>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</si>
  <si>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</si>
  <si>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</si>
  <si>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</si>
  <si>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</si>
  <si>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2022                                                 </t>
  </si>
  <si>
    <t xml:space="preserve">                                                       DURING JANUARY - DECEMBER  2022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</si>
</sst>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3" fontId="8" fillId="6" borderId="17" xfId="0" applyNumberFormat="1" applyFont="1" applyFill="1" applyBorder="1" applyAlignment="1">
      <alignment horizontal="center"/>
    </xf>
    <xf numFmtId="3" fontId="8" fillId="6" borderId="19" xfId="0" applyNumberFormat="1" applyFont="1" applyFill="1" applyBorder="1" applyAlignment="1">
      <alignment horizontal="center"/>
    </xf>
    <xf numFmtId="3" fontId="8" fillId="6" borderId="8" xfId="0" applyNumberFormat="1" applyFont="1" applyFill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C29" zoomScale="120" zoomScaleNormal="120" workbookViewId="0">
      <selection activeCell="N50" sqref="N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70" t="s">
        <v>1</v>
      </c>
      <c r="B5" s="71" t="s">
        <v>2</v>
      </c>
      <c r="C5" s="40">
        <v>12609</v>
      </c>
      <c r="D5" s="54">
        <v>13693</v>
      </c>
      <c r="E5" s="15">
        <v>17045</v>
      </c>
      <c r="F5" s="15">
        <v>12318</v>
      </c>
      <c r="G5" s="15">
        <v>15301</v>
      </c>
      <c r="H5" s="15">
        <v>14507</v>
      </c>
      <c r="I5" s="15">
        <v>13712</v>
      </c>
      <c r="J5" s="15">
        <v>15541</v>
      </c>
      <c r="K5" s="15">
        <v>13075</v>
      </c>
      <c r="L5" s="15">
        <v>15214</v>
      </c>
      <c r="M5" s="15">
        <v>12924</v>
      </c>
      <c r="N5" s="15">
        <v>12828</v>
      </c>
      <c r="O5" s="16">
        <f>SUM(C5+D5+E5+F5+G5+H5+I5+J5+K5+L5+M5+N5)</f>
        <v>168767</v>
      </c>
    </row>
    <row r="6" spans="1:15" ht="14.25" customHeight="1">
      <c r="A6" s="72" t="s">
        <v>48</v>
      </c>
      <c r="B6" s="73" t="s">
        <v>3</v>
      </c>
      <c r="C6" s="47">
        <v>10335</v>
      </c>
      <c r="D6" s="56">
        <v>14414</v>
      </c>
      <c r="E6" s="17">
        <v>16898</v>
      </c>
      <c r="F6" s="17">
        <v>13150</v>
      </c>
      <c r="G6" s="17">
        <v>17104</v>
      </c>
      <c r="H6" s="17">
        <v>16977</v>
      </c>
      <c r="I6" s="17">
        <v>18317</v>
      </c>
      <c r="J6" s="17">
        <v>15657</v>
      </c>
      <c r="K6" s="17">
        <v>15015</v>
      </c>
      <c r="L6" s="17">
        <v>15450</v>
      </c>
      <c r="M6" s="17">
        <v>14269</v>
      </c>
      <c r="N6" s="17">
        <v>13800</v>
      </c>
      <c r="O6" s="18">
        <f>SUM(C6+D6+E6+F6+G6+H6+I6+J6+K6+L6+M6+N6)</f>
        <v>181386</v>
      </c>
    </row>
    <row r="7" spans="1:15" s="5" customFormat="1" ht="14.25" customHeight="1">
      <c r="A7" s="70"/>
      <c r="B7" s="74" t="s">
        <v>4</v>
      </c>
      <c r="C7" s="48">
        <f>SUM(C5+C6)</f>
        <v>22944</v>
      </c>
      <c r="D7" s="20">
        <f>SUM(D5+D6)</f>
        <v>28107</v>
      </c>
      <c r="E7" s="20">
        <f>SUM(E5+E6)</f>
        <v>33943</v>
      </c>
      <c r="F7" s="20">
        <f t="shared" ref="F7:O7" si="0">SUM(F5+F6)</f>
        <v>25468</v>
      </c>
      <c r="G7" s="20">
        <f t="shared" si="0"/>
        <v>32405</v>
      </c>
      <c r="H7" s="20">
        <f t="shared" si="0"/>
        <v>31484</v>
      </c>
      <c r="I7" s="20">
        <f t="shared" si="0"/>
        <v>32029</v>
      </c>
      <c r="J7" s="20">
        <f t="shared" si="0"/>
        <v>31198</v>
      </c>
      <c r="K7" s="20">
        <f>SUM(K5+K6)</f>
        <v>28090</v>
      </c>
      <c r="L7" s="20">
        <f>SUM(L5+L6)</f>
        <v>30664</v>
      </c>
      <c r="M7" s="20">
        <f>SUM(M5+M6)</f>
        <v>27193</v>
      </c>
      <c r="N7" s="20">
        <f t="shared" si="0"/>
        <v>26628</v>
      </c>
      <c r="O7" s="21">
        <f t="shared" si="0"/>
        <v>350153</v>
      </c>
    </row>
    <row r="8" spans="1:15" ht="14.25" customHeight="1" thickBot="1">
      <c r="A8" s="75"/>
      <c r="B8" s="76" t="s">
        <v>5</v>
      </c>
      <c r="C8" s="49">
        <f>SUM(C7*100/C31)</f>
        <v>20.466709484050526</v>
      </c>
      <c r="D8" s="50">
        <f t="shared" ref="D8:O8" si="1">SUM(D7*100/D31)</f>
        <v>24.885784105397367</v>
      </c>
      <c r="E8" s="6">
        <f t="shared" si="1"/>
        <v>27.443545192144434</v>
      </c>
      <c r="F8" s="6">
        <f t="shared" si="1"/>
        <v>23.701966477743344</v>
      </c>
      <c r="G8" s="6">
        <f t="shared" si="1"/>
        <v>24.932101282574074</v>
      </c>
      <c r="H8" s="6">
        <f t="shared" si="1"/>
        <v>25.806557377049181</v>
      </c>
      <c r="I8" s="6">
        <f t="shared" si="1"/>
        <v>25.52599700341101</v>
      </c>
      <c r="J8" s="6">
        <f>SUM(J7*100/J31)</f>
        <v>25.982743687121062</v>
      </c>
      <c r="K8" s="6">
        <f>SUM(K7*100/K31)</f>
        <v>23.84529842700826</v>
      </c>
      <c r="L8" s="6">
        <f>SUM(L7*100/L31)</f>
        <v>25.485160528918477</v>
      </c>
      <c r="M8" s="6">
        <f>SUM(M7*100/M31)</f>
        <v>24.3726024450579</v>
      </c>
      <c r="N8" s="6">
        <f t="shared" si="1"/>
        <v>23.147737645064545</v>
      </c>
      <c r="O8" s="7">
        <f t="shared" si="1"/>
        <v>24.685920791409107</v>
      </c>
    </row>
    <row r="9" spans="1:15" ht="14.25" customHeight="1">
      <c r="A9" s="70" t="s">
        <v>6</v>
      </c>
      <c r="B9" s="71" t="s">
        <v>2</v>
      </c>
      <c r="C9" s="40">
        <v>10429</v>
      </c>
      <c r="D9" s="55">
        <v>8927</v>
      </c>
      <c r="E9" s="15">
        <v>10875</v>
      </c>
      <c r="F9" s="15">
        <v>8129</v>
      </c>
      <c r="G9" s="63">
        <v>11833</v>
      </c>
      <c r="H9" s="15">
        <v>9579</v>
      </c>
      <c r="I9" s="15">
        <v>9778</v>
      </c>
      <c r="J9" s="15">
        <v>9112</v>
      </c>
      <c r="K9" s="15">
        <v>9975</v>
      </c>
      <c r="L9" s="15">
        <v>10538</v>
      </c>
      <c r="M9" s="15">
        <v>9164</v>
      </c>
      <c r="N9" s="15">
        <v>9471</v>
      </c>
      <c r="O9" s="16">
        <f>SUM(C9+D9+E9+F9+G9+H9+I9+J9+K9+L9+M9+N9)</f>
        <v>117810</v>
      </c>
    </row>
    <row r="10" spans="1:15" ht="14.25" customHeight="1">
      <c r="A10" s="72" t="s">
        <v>30</v>
      </c>
      <c r="B10" s="73" t="s">
        <v>3</v>
      </c>
      <c r="C10" s="47">
        <v>16439</v>
      </c>
      <c r="D10" s="56">
        <v>17025</v>
      </c>
      <c r="E10" s="17">
        <v>16783</v>
      </c>
      <c r="F10" s="17">
        <v>13378</v>
      </c>
      <c r="G10" s="68">
        <v>16620</v>
      </c>
      <c r="H10" s="17">
        <v>14135</v>
      </c>
      <c r="I10" s="17">
        <v>13773</v>
      </c>
      <c r="J10" s="17">
        <v>13353</v>
      </c>
      <c r="K10" s="17">
        <v>14621</v>
      </c>
      <c r="L10" s="17">
        <v>13540</v>
      </c>
      <c r="M10" s="17">
        <v>12331</v>
      </c>
      <c r="N10" s="17">
        <v>13762</v>
      </c>
      <c r="O10" s="18">
        <f>SUM(C10+D10+E10+F10+G10+H10+I10+J10+K10+L10+M10+N10)</f>
        <v>175760</v>
      </c>
    </row>
    <row r="11" spans="1:15" ht="14.25" customHeight="1">
      <c r="A11" s="72"/>
      <c r="B11" s="74" t="s">
        <v>4</v>
      </c>
      <c r="C11" s="48">
        <f>SUM(C9+C10)</f>
        <v>26868</v>
      </c>
      <c r="D11" s="20">
        <f t="shared" ref="D11:O11" si="2">SUM(D9+D10)</f>
        <v>25952</v>
      </c>
      <c r="E11" s="20">
        <f t="shared" si="2"/>
        <v>27658</v>
      </c>
      <c r="F11" s="20">
        <f t="shared" si="2"/>
        <v>21507</v>
      </c>
      <c r="G11" s="64">
        <f t="shared" si="2"/>
        <v>28453</v>
      </c>
      <c r="H11" s="20">
        <f t="shared" si="2"/>
        <v>23714</v>
      </c>
      <c r="I11" s="20">
        <f t="shared" si="2"/>
        <v>23551</v>
      </c>
      <c r="J11" s="20">
        <f t="shared" si="2"/>
        <v>22465</v>
      </c>
      <c r="K11" s="20">
        <f>SUM(K9+K10)</f>
        <v>24596</v>
      </c>
      <c r="L11" s="20">
        <f>SUM(L9+L10)</f>
        <v>24078</v>
      </c>
      <c r="M11" s="20">
        <f>SUM(M9+M10)</f>
        <v>21495</v>
      </c>
      <c r="N11" s="20">
        <f t="shared" si="2"/>
        <v>23233</v>
      </c>
      <c r="O11" s="21">
        <f t="shared" si="2"/>
        <v>293570</v>
      </c>
    </row>
    <row r="12" spans="1:15" ht="14.25" customHeight="1" thickBot="1">
      <c r="A12" s="72"/>
      <c r="B12" s="77" t="s">
        <v>5</v>
      </c>
      <c r="C12" s="49">
        <f>SUM(C11*100/C31)</f>
        <v>23.967030614429458</v>
      </c>
      <c r="D12" s="50">
        <f t="shared" ref="D12:O12" si="3">SUM(D11*100/D31)</f>
        <v>22.977758889361098</v>
      </c>
      <c r="E12" s="50">
        <f t="shared" si="3"/>
        <v>22.362006096229877</v>
      </c>
      <c r="F12" s="8">
        <f t="shared" si="3"/>
        <v>20.015635033643242</v>
      </c>
      <c r="G12" s="65">
        <f t="shared" si="3"/>
        <v>21.891469766797719</v>
      </c>
      <c r="H12" s="8">
        <f t="shared" si="3"/>
        <v>19.437704918032786</v>
      </c>
      <c r="I12" s="8">
        <f t="shared" si="3"/>
        <v>18.769326405049572</v>
      </c>
      <c r="J12" s="8">
        <f t="shared" si="3"/>
        <v>18.709607568792059</v>
      </c>
      <c r="K12" s="8">
        <f>SUM(K11*100/K31)</f>
        <v>20.879279462822897</v>
      </c>
      <c r="L12" s="8">
        <f>SUM(L11*100/L31)</f>
        <v>20.01146931957015</v>
      </c>
      <c r="M12" s="8">
        <f>SUM(M11*100/M31)</f>
        <v>19.265586347829206</v>
      </c>
      <c r="N12" s="8">
        <f t="shared" si="3"/>
        <v>20.196461946364149</v>
      </c>
      <c r="O12" s="9">
        <f t="shared" si="3"/>
        <v>20.696797590578893</v>
      </c>
    </row>
    <row r="13" spans="1:15" ht="14.25" customHeight="1">
      <c r="A13" s="78" t="s">
        <v>7</v>
      </c>
      <c r="B13" s="71" t="s">
        <v>2</v>
      </c>
      <c r="C13" s="39">
        <v>10623</v>
      </c>
      <c r="D13" s="57">
        <v>9272</v>
      </c>
      <c r="E13" s="30">
        <v>9349</v>
      </c>
      <c r="F13" s="15">
        <v>9793</v>
      </c>
      <c r="G13" s="15">
        <v>12146</v>
      </c>
      <c r="H13" s="15">
        <v>10227</v>
      </c>
      <c r="I13" s="15">
        <v>10205</v>
      </c>
      <c r="J13" s="15">
        <v>10436</v>
      </c>
      <c r="K13" s="15">
        <v>9837</v>
      </c>
      <c r="L13" s="15">
        <v>9984</v>
      </c>
      <c r="M13" s="15">
        <v>10273</v>
      </c>
      <c r="N13" s="15">
        <v>10377</v>
      </c>
      <c r="O13" s="16">
        <f>SUM(C13+D13+E13+F13+G13+H13+I13+J13+K13+L13+M13+N13)</f>
        <v>122522</v>
      </c>
    </row>
    <row r="14" spans="1:15" ht="14.25" customHeight="1">
      <c r="A14" s="72" t="s">
        <v>31</v>
      </c>
      <c r="B14" s="73" t="s">
        <v>3</v>
      </c>
      <c r="C14" s="47">
        <v>16179</v>
      </c>
      <c r="D14" s="56">
        <v>16791</v>
      </c>
      <c r="E14" s="17">
        <v>16798</v>
      </c>
      <c r="F14" s="17">
        <v>15851</v>
      </c>
      <c r="G14" s="17">
        <v>20180</v>
      </c>
      <c r="H14" s="17">
        <v>19605</v>
      </c>
      <c r="I14" s="17">
        <v>18665</v>
      </c>
      <c r="J14" s="17">
        <v>19275</v>
      </c>
      <c r="K14" s="17">
        <v>18955</v>
      </c>
      <c r="L14" s="17">
        <v>17571</v>
      </c>
      <c r="M14" s="17">
        <v>16263</v>
      </c>
      <c r="N14" s="17">
        <v>18063</v>
      </c>
      <c r="O14" s="18">
        <f>SUM(C14+D14+E14+F14+G14+H14+I14+J14+K14+L14+M14+N14)</f>
        <v>214196</v>
      </c>
    </row>
    <row r="15" spans="1:15" ht="14.25" customHeight="1">
      <c r="A15" s="72"/>
      <c r="B15" s="74" t="s">
        <v>4</v>
      </c>
      <c r="C15" s="48">
        <f>SUM(C13+C14)</f>
        <v>26802</v>
      </c>
      <c r="D15" s="20">
        <f t="shared" ref="D15:O15" si="4">SUM(D13+D14)</f>
        <v>26063</v>
      </c>
      <c r="E15" s="20">
        <f t="shared" si="4"/>
        <v>26147</v>
      </c>
      <c r="F15" s="20">
        <f t="shared" si="4"/>
        <v>25644</v>
      </c>
      <c r="G15" s="20">
        <f t="shared" si="4"/>
        <v>32326</v>
      </c>
      <c r="H15" s="20">
        <f t="shared" si="4"/>
        <v>29832</v>
      </c>
      <c r="I15" s="20">
        <f t="shared" si="4"/>
        <v>28870</v>
      </c>
      <c r="J15" s="20">
        <f t="shared" si="4"/>
        <v>29711</v>
      </c>
      <c r="K15" s="20">
        <f>SUM(K13+K14)</f>
        <v>28792</v>
      </c>
      <c r="L15" s="20">
        <f>SUM(L13+L14)</f>
        <v>27555</v>
      </c>
      <c r="M15" s="20">
        <f>SUM(M13+M14)</f>
        <v>26536</v>
      </c>
      <c r="N15" s="20">
        <f t="shared" si="4"/>
        <v>28440</v>
      </c>
      <c r="O15" s="21">
        <f t="shared" si="4"/>
        <v>336718</v>
      </c>
    </row>
    <row r="16" spans="1:15" ht="14.25" customHeight="1" thickBot="1">
      <c r="A16" s="72"/>
      <c r="B16" s="77" t="s">
        <v>5</v>
      </c>
      <c r="C16" s="51">
        <f>SUM(C15*100/C31)</f>
        <v>23.908156711624919</v>
      </c>
      <c r="D16" s="52">
        <f t="shared" ref="D16:O16" si="5">SUM(D15*100/D31)</f>
        <v>23.076037682391274</v>
      </c>
      <c r="E16" s="52">
        <f t="shared" si="5"/>
        <v>21.140334564976595</v>
      </c>
      <c r="F16" s="8">
        <f t="shared" si="5"/>
        <v>23.865762068291595</v>
      </c>
      <c r="G16" s="8">
        <f t="shared" si="5"/>
        <v>24.871319427881176</v>
      </c>
      <c r="H16" s="8">
        <f t="shared" si="5"/>
        <v>24.452459016393444</v>
      </c>
      <c r="I16" s="8">
        <f t="shared" si="5"/>
        <v>23.008384073448308</v>
      </c>
      <c r="J16" s="8">
        <f t="shared" si="5"/>
        <v>24.744320074621893</v>
      </c>
      <c r="K16" s="8">
        <f>SUM(K15*100/K31)</f>
        <v>24.441218665376354</v>
      </c>
      <c r="L16" s="8">
        <f>SUM(L15*100/L31)</f>
        <v>22.901239185179644</v>
      </c>
      <c r="M16" s="8">
        <f>SUM(M15*100/M31)</f>
        <v>23.783745025633671</v>
      </c>
      <c r="N16" s="8">
        <f t="shared" si="5"/>
        <v>24.722910418568262</v>
      </c>
      <c r="O16" s="9">
        <f t="shared" si="5"/>
        <v>23.738748138789877</v>
      </c>
    </row>
    <row r="17" spans="1:15" ht="14.25" customHeight="1">
      <c r="A17" s="78" t="s">
        <v>8</v>
      </c>
      <c r="B17" s="71" t="s">
        <v>2</v>
      </c>
      <c r="C17" s="14">
        <v>7378</v>
      </c>
      <c r="D17" s="58">
        <v>6269</v>
      </c>
      <c r="E17" s="15">
        <v>6292</v>
      </c>
      <c r="F17" s="15">
        <v>7588</v>
      </c>
      <c r="G17" s="15">
        <v>9209</v>
      </c>
      <c r="H17" s="63">
        <v>7417</v>
      </c>
      <c r="I17" s="63">
        <v>8546</v>
      </c>
      <c r="J17" s="15">
        <v>9092</v>
      </c>
      <c r="K17" s="15">
        <v>7744</v>
      </c>
      <c r="L17" s="15">
        <v>7898</v>
      </c>
      <c r="M17" s="15">
        <v>7826</v>
      </c>
      <c r="N17" s="15">
        <v>5206</v>
      </c>
      <c r="O17" s="16">
        <f>SUM(C17+D17+E17+F17+G17+H17+I17+J17+K17+L17+M17+N17)</f>
        <v>90465</v>
      </c>
    </row>
    <row r="18" spans="1:15" ht="14.25" customHeight="1">
      <c r="A18" s="72" t="s">
        <v>32</v>
      </c>
      <c r="B18" s="73" t="s">
        <v>3</v>
      </c>
      <c r="C18" s="47">
        <v>5126</v>
      </c>
      <c r="D18" s="55">
        <v>4831</v>
      </c>
      <c r="E18" s="17">
        <v>4602</v>
      </c>
      <c r="F18" s="17">
        <v>4435</v>
      </c>
      <c r="G18" s="17">
        <v>4868</v>
      </c>
      <c r="H18" s="68">
        <v>5718</v>
      </c>
      <c r="I18" s="68">
        <v>5546</v>
      </c>
      <c r="J18" s="17">
        <v>4907</v>
      </c>
      <c r="K18" s="17">
        <v>6728</v>
      </c>
      <c r="L18" s="17">
        <v>6220</v>
      </c>
      <c r="M18" s="17">
        <v>7340</v>
      </c>
      <c r="N18" s="17">
        <v>8669</v>
      </c>
      <c r="O18" s="18">
        <f>SUM(C18+D18+E18+F18+G18+H18+I18+J18+K18+L18+M18+N18)</f>
        <v>68990</v>
      </c>
    </row>
    <row r="19" spans="1:15" ht="14.25" customHeight="1">
      <c r="A19" s="72"/>
      <c r="B19" s="74" t="s">
        <v>4</v>
      </c>
      <c r="C19" s="48">
        <f>SUM(C17+C18)</f>
        <v>12504</v>
      </c>
      <c r="D19" s="20">
        <f t="shared" ref="D19:O19" si="6">SUM(D17+D18)</f>
        <v>11100</v>
      </c>
      <c r="E19" s="20">
        <f t="shared" si="6"/>
        <v>10894</v>
      </c>
      <c r="F19" s="20">
        <f t="shared" si="6"/>
        <v>12023</v>
      </c>
      <c r="G19" s="20">
        <f t="shared" si="6"/>
        <v>14077</v>
      </c>
      <c r="H19" s="64">
        <f t="shared" si="6"/>
        <v>13135</v>
      </c>
      <c r="I19" s="64">
        <f t="shared" si="6"/>
        <v>14092</v>
      </c>
      <c r="J19" s="20">
        <f t="shared" si="6"/>
        <v>13999</v>
      </c>
      <c r="K19" s="20">
        <f>SUM(K17+K18)</f>
        <v>14472</v>
      </c>
      <c r="L19" s="20">
        <f>SUM(L17+L18)</f>
        <v>14118</v>
      </c>
      <c r="M19" s="20">
        <f>SUM(M17+M18)</f>
        <v>15166</v>
      </c>
      <c r="N19" s="20">
        <f t="shared" si="6"/>
        <v>13875</v>
      </c>
      <c r="O19" s="21">
        <f t="shared" si="6"/>
        <v>159455</v>
      </c>
    </row>
    <row r="20" spans="1:15" ht="14.25" customHeight="1" thickBot="1">
      <c r="A20" s="72"/>
      <c r="B20" s="77" t="s">
        <v>5</v>
      </c>
      <c r="C20" s="49">
        <f>SUM(C19*100/C31)</f>
        <v>11.153928494968957</v>
      </c>
      <c r="D20" s="50">
        <f t="shared" ref="D20:O20" si="7">SUM(D19*100/D31)</f>
        <v>9.8278793030174239</v>
      </c>
      <c r="E20" s="50">
        <f t="shared" si="7"/>
        <v>8.8080010995852298</v>
      </c>
      <c r="F20" s="8">
        <f t="shared" si="7"/>
        <v>11.189286279327321</v>
      </c>
      <c r="G20" s="8">
        <f t="shared" si="7"/>
        <v>10.830710993821794</v>
      </c>
      <c r="H20" s="65">
        <f t="shared" si="7"/>
        <v>10.766393442622951</v>
      </c>
      <c r="I20" s="65">
        <f t="shared" si="7"/>
        <v>11.230832987981765</v>
      </c>
      <c r="J20" s="8">
        <f t="shared" si="7"/>
        <v>11.658838030515025</v>
      </c>
      <c r="K20" s="8">
        <f>SUM(K19*100/K31)</f>
        <v>12.285124914049966</v>
      </c>
      <c r="L20" s="8">
        <f>SUM(L19*100/L31)</f>
        <v>11.733612586331564</v>
      </c>
      <c r="M20" s="8">
        <f>SUM(M19*100/M31)</f>
        <v>13.593016168931273</v>
      </c>
      <c r="N20" s="8">
        <f t="shared" si="7"/>
        <v>12.061546485852132</v>
      </c>
      <c r="O20" s="9">
        <f t="shared" si="7"/>
        <v>11.241638654514281</v>
      </c>
    </row>
    <row r="21" spans="1:15" ht="14.25" customHeight="1">
      <c r="A21" s="78" t="s">
        <v>9</v>
      </c>
      <c r="B21" s="71" t="s">
        <v>2</v>
      </c>
      <c r="C21" s="39">
        <v>2597</v>
      </c>
      <c r="D21" s="57">
        <v>2456</v>
      </c>
      <c r="E21" s="30">
        <v>2694</v>
      </c>
      <c r="F21" s="15">
        <v>2299</v>
      </c>
      <c r="G21" s="15">
        <v>2483</v>
      </c>
      <c r="H21" s="63">
        <v>2267</v>
      </c>
      <c r="I21" s="15">
        <v>2695</v>
      </c>
      <c r="J21" s="15">
        <v>2860</v>
      </c>
      <c r="K21" s="15">
        <v>2652</v>
      </c>
      <c r="L21" s="15">
        <v>2761</v>
      </c>
      <c r="M21" s="15">
        <v>2268</v>
      </c>
      <c r="N21" s="15">
        <v>2181</v>
      </c>
      <c r="O21" s="16">
        <f>SUM(C21+D21+E21+F21+G21+H21+I21+J21+K21+L21+M21+N21)</f>
        <v>30213</v>
      </c>
    </row>
    <row r="22" spans="1:15" ht="14.25" customHeight="1">
      <c r="A22" s="72" t="s">
        <v>47</v>
      </c>
      <c r="B22" s="73" t="s">
        <v>3</v>
      </c>
      <c r="C22" s="47">
        <v>3648</v>
      </c>
      <c r="D22" s="56">
        <v>3536</v>
      </c>
      <c r="E22" s="17">
        <v>3472</v>
      </c>
      <c r="F22" s="17">
        <v>2462</v>
      </c>
      <c r="G22" s="17">
        <v>2562</v>
      </c>
      <c r="H22" s="68">
        <v>2717</v>
      </c>
      <c r="I22" s="17">
        <v>2345</v>
      </c>
      <c r="J22" s="17">
        <v>2175</v>
      </c>
      <c r="K22" s="17">
        <v>2451</v>
      </c>
      <c r="L22" s="17">
        <v>2424</v>
      </c>
      <c r="M22" s="17">
        <v>2597</v>
      </c>
      <c r="N22" s="17">
        <v>2445</v>
      </c>
      <c r="O22" s="18">
        <f>SUM(C22+D22+E22+F22+G22+H22+I22+J22+K22+L22+M22+N22)</f>
        <v>32834</v>
      </c>
    </row>
    <row r="23" spans="1:15" ht="14.25" customHeight="1">
      <c r="A23" s="72"/>
      <c r="B23" s="74" t="s">
        <v>4</v>
      </c>
      <c r="C23" s="48">
        <f>SUM(C21+C22)</f>
        <v>6245</v>
      </c>
      <c r="D23" s="20">
        <f t="shared" ref="D23:O23" si="8">SUM(D21+D22)</f>
        <v>5992</v>
      </c>
      <c r="E23" s="20">
        <f t="shared" si="8"/>
        <v>6166</v>
      </c>
      <c r="F23" s="20">
        <f t="shared" si="8"/>
        <v>4761</v>
      </c>
      <c r="G23" s="20">
        <f t="shared" si="8"/>
        <v>5045</v>
      </c>
      <c r="H23" s="64">
        <f t="shared" si="8"/>
        <v>4984</v>
      </c>
      <c r="I23" s="20">
        <f t="shared" si="8"/>
        <v>5040</v>
      </c>
      <c r="J23" s="20">
        <f t="shared" si="8"/>
        <v>5035</v>
      </c>
      <c r="K23" s="20">
        <f>SUM(K21+K22)</f>
        <v>5103</v>
      </c>
      <c r="L23" s="20">
        <f>SUM(L21+L22)</f>
        <v>5185</v>
      </c>
      <c r="M23" s="20">
        <f>SUM(M21+M22)</f>
        <v>4865</v>
      </c>
      <c r="N23" s="20">
        <f t="shared" si="8"/>
        <v>4626</v>
      </c>
      <c r="O23" s="21">
        <f t="shared" si="8"/>
        <v>63047</v>
      </c>
    </row>
    <row r="24" spans="1:15" ht="14.25" customHeight="1" thickBot="1">
      <c r="A24" s="72"/>
      <c r="B24" s="77" t="s">
        <v>5</v>
      </c>
      <c r="C24" s="49">
        <f>SUM(C23*100/C31)</f>
        <v>5.5707200456718757</v>
      </c>
      <c r="D24" s="50">
        <f t="shared" ref="D24:O24" si="9">SUM(D23*100/D31)</f>
        <v>5.3052840345658021</v>
      </c>
      <c r="E24" s="52">
        <f t="shared" si="9"/>
        <v>4.9853253882910344</v>
      </c>
      <c r="F24" s="8">
        <f t="shared" si="9"/>
        <v>4.4308568556830554</v>
      </c>
      <c r="G24" s="8">
        <f t="shared" si="9"/>
        <v>3.8815754041223944</v>
      </c>
      <c r="H24" s="65">
        <f t="shared" si="9"/>
        <v>4.0852459016393441</v>
      </c>
      <c r="I24" s="8">
        <f t="shared" si="9"/>
        <v>4.0167043896840831</v>
      </c>
      <c r="J24" s="8">
        <f t="shared" si="9"/>
        <v>4.1933173429275765</v>
      </c>
      <c r="K24" s="8">
        <f>SUM(K23*100/K31)</f>
        <v>4.3318817327526933</v>
      </c>
      <c r="L24" s="8">
        <f>SUM(L23*100/L31)</f>
        <v>4.3093059399439833</v>
      </c>
      <c r="M24" s="8">
        <f>SUM(M23*100/M31)</f>
        <v>4.3604130068475966</v>
      </c>
      <c r="N24" s="8">
        <f t="shared" si="9"/>
        <v>4.0213847959316729</v>
      </c>
      <c r="O24" s="9">
        <f t="shared" si="9"/>
        <v>4.4448376799169784</v>
      </c>
    </row>
    <row r="25" spans="1:15" ht="14.25" customHeight="1">
      <c r="A25" s="78" t="s">
        <v>10</v>
      </c>
      <c r="B25" s="71" t="s">
        <v>2</v>
      </c>
      <c r="C25" s="39">
        <v>8054</v>
      </c>
      <c r="D25" s="57">
        <v>6847</v>
      </c>
      <c r="E25" s="15">
        <v>8548</v>
      </c>
      <c r="F25" s="15">
        <v>9512</v>
      </c>
      <c r="G25" s="15">
        <v>9748</v>
      </c>
      <c r="H25" s="15">
        <v>8692</v>
      </c>
      <c r="I25" s="15">
        <v>10886</v>
      </c>
      <c r="J25" s="15">
        <v>9131</v>
      </c>
      <c r="K25" s="15">
        <v>7394</v>
      </c>
      <c r="L25" s="15">
        <v>10331</v>
      </c>
      <c r="M25" s="15">
        <v>8590</v>
      </c>
      <c r="N25" s="15">
        <v>9979</v>
      </c>
      <c r="O25" s="16">
        <f>SUM(C25+D25+E25+F25+G25+H25+I25+J25+K25+L25+M25+N25)</f>
        <v>107712</v>
      </c>
    </row>
    <row r="26" spans="1:15" ht="14.25" customHeight="1">
      <c r="A26" s="72" t="s">
        <v>33</v>
      </c>
      <c r="B26" s="73" t="s">
        <v>3</v>
      </c>
      <c r="C26" s="47">
        <v>8687</v>
      </c>
      <c r="D26" s="56">
        <v>8883</v>
      </c>
      <c r="E26" s="17">
        <v>10327</v>
      </c>
      <c r="F26" s="17">
        <v>8536</v>
      </c>
      <c r="G26" s="17">
        <v>7919</v>
      </c>
      <c r="H26" s="17">
        <v>10159</v>
      </c>
      <c r="I26" s="17">
        <v>11008</v>
      </c>
      <c r="J26" s="17">
        <v>8533</v>
      </c>
      <c r="K26" s="17">
        <v>9354</v>
      </c>
      <c r="L26" s="17">
        <v>8390</v>
      </c>
      <c r="M26" s="17">
        <v>7727</v>
      </c>
      <c r="N26" s="17">
        <v>8254</v>
      </c>
      <c r="O26" s="18">
        <f>SUM(C26+D26+E26+F26+G26+H26+I26+J26+K26+L26+M26+N26)</f>
        <v>107777</v>
      </c>
    </row>
    <row r="27" spans="1:15" ht="14.25" customHeight="1">
      <c r="A27" s="72"/>
      <c r="B27" s="74" t="s">
        <v>4</v>
      </c>
      <c r="C27" s="48">
        <f>SUM(C25+C26)</f>
        <v>16741</v>
      </c>
      <c r="D27" s="20">
        <f t="shared" ref="D27:O27" si="10">SUM(D25+D26)</f>
        <v>15730</v>
      </c>
      <c r="E27" s="20">
        <f t="shared" si="10"/>
        <v>18875</v>
      </c>
      <c r="F27" s="20">
        <f>SUM(F25+F26)</f>
        <v>18048</v>
      </c>
      <c r="G27" s="20">
        <f t="shared" si="10"/>
        <v>17667</v>
      </c>
      <c r="H27" s="20">
        <f t="shared" si="10"/>
        <v>18851</v>
      </c>
      <c r="I27" s="20">
        <f t="shared" si="10"/>
        <v>21894</v>
      </c>
      <c r="J27" s="20">
        <f t="shared" si="10"/>
        <v>17664</v>
      </c>
      <c r="K27" s="20">
        <f>SUM(K25+K26)</f>
        <v>16748</v>
      </c>
      <c r="L27" s="20">
        <f>SUM(L25+L26)</f>
        <v>18721</v>
      </c>
      <c r="M27" s="20">
        <f>SUM(M25+M26)</f>
        <v>16317</v>
      </c>
      <c r="N27" s="20">
        <f t="shared" si="10"/>
        <v>18233</v>
      </c>
      <c r="O27" s="21">
        <f t="shared" si="10"/>
        <v>215489</v>
      </c>
    </row>
    <row r="28" spans="1:15" ht="14.25" customHeight="1" thickBot="1">
      <c r="A28" s="72"/>
      <c r="B28" s="77" t="s">
        <v>5</v>
      </c>
      <c r="C28" s="51">
        <f>SUM(C27*100/C31)</f>
        <v>14.933454649254264</v>
      </c>
      <c r="D28" s="52">
        <f t="shared" ref="D28:O28" si="11">SUM(D27*100/D31)</f>
        <v>13.927255985267035</v>
      </c>
      <c r="E28" s="52">
        <f t="shared" si="11"/>
        <v>15.260787658772831</v>
      </c>
      <c r="F28" s="8">
        <f t="shared" si="11"/>
        <v>16.796493285311445</v>
      </c>
      <c r="G28" s="8">
        <f t="shared" si="11"/>
        <v>13.592823124802843</v>
      </c>
      <c r="H28" s="8">
        <f t="shared" si="11"/>
        <v>15.451639344262295</v>
      </c>
      <c r="I28" s="8">
        <f t="shared" si="11"/>
        <v>17.448755140425259</v>
      </c>
      <c r="J28" s="8">
        <f t="shared" si="11"/>
        <v>14.711173296022386</v>
      </c>
      <c r="K28" s="8">
        <f>SUM(K27*100/K31)</f>
        <v>14.21719679798983</v>
      </c>
      <c r="L28" s="8">
        <f>SUM(L27*100/L31)</f>
        <v>15.559212440056182</v>
      </c>
      <c r="M28" s="8">
        <f>SUM(M27*100/M31)</f>
        <v>14.624637005700356</v>
      </c>
      <c r="N28" s="8">
        <f t="shared" si="11"/>
        <v>15.849958708219237</v>
      </c>
      <c r="O28" s="9">
        <f t="shared" si="11"/>
        <v>15.192057144790867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51690</v>
      </c>
      <c r="D29" s="22">
        <f t="shared" si="12"/>
        <v>47464</v>
      </c>
      <c r="E29" s="22">
        <f>SUM(E5+E9+E13+E17+E21+E25)</f>
        <v>54803</v>
      </c>
      <c r="F29" s="22">
        <f t="shared" si="12"/>
        <v>49639</v>
      </c>
      <c r="G29" s="22">
        <f t="shared" si="12"/>
        <v>60720</v>
      </c>
      <c r="H29" s="22">
        <f t="shared" si="12"/>
        <v>52689</v>
      </c>
      <c r="I29" s="22">
        <f t="shared" si="12"/>
        <v>55822</v>
      </c>
      <c r="J29" s="22">
        <f t="shared" si="12"/>
        <v>56172</v>
      </c>
      <c r="K29" s="91">
        <f t="shared" ref="K29:M30" si="13">SUM(K5+K9+K13+K17+K21+K25)</f>
        <v>50677</v>
      </c>
      <c r="L29" s="22">
        <f t="shared" si="13"/>
        <v>56726</v>
      </c>
      <c r="M29" s="22">
        <f t="shared" si="13"/>
        <v>51045</v>
      </c>
      <c r="N29" s="22">
        <f t="shared" si="12"/>
        <v>50042</v>
      </c>
      <c r="O29" s="23">
        <f>SUM(C29+D29+E29+F29+G29+H29+I29+J29+K29+L29+M29+N29)</f>
        <v>637489</v>
      </c>
    </row>
    <row r="30" spans="1:15" ht="14.25" customHeight="1">
      <c r="A30" s="72"/>
      <c r="B30" s="74" t="s">
        <v>3</v>
      </c>
      <c r="C30" s="19">
        <f>SUM(C6+C10+C14+C18+C22+C26)</f>
        <v>60414</v>
      </c>
      <c r="D30" s="20">
        <f t="shared" ref="D30:N30" si="14">SUM(D6+D10+D14+D18+D22+D26)</f>
        <v>65480</v>
      </c>
      <c r="E30" s="20">
        <f t="shared" si="14"/>
        <v>68880</v>
      </c>
      <c r="F30" s="20">
        <f t="shared" si="14"/>
        <v>57812</v>
      </c>
      <c r="G30" s="20">
        <f t="shared" si="14"/>
        <v>69253</v>
      </c>
      <c r="H30" s="20">
        <f t="shared" si="14"/>
        <v>69311</v>
      </c>
      <c r="I30" s="20">
        <f t="shared" si="14"/>
        <v>69654</v>
      </c>
      <c r="J30" s="20">
        <f t="shared" si="14"/>
        <v>63900</v>
      </c>
      <c r="K30" s="92">
        <f t="shared" si="13"/>
        <v>67124</v>
      </c>
      <c r="L30" s="20">
        <f t="shared" si="13"/>
        <v>63595</v>
      </c>
      <c r="M30" s="20">
        <f t="shared" si="13"/>
        <v>60527</v>
      </c>
      <c r="N30" s="20">
        <f t="shared" si="14"/>
        <v>64993</v>
      </c>
      <c r="O30" s="21">
        <f>SUM(C30+D30+E30+F30+G30+H30+I30+J30+K30+L30+M30+N30)</f>
        <v>780943</v>
      </c>
    </row>
    <row r="31" spans="1:15" ht="14.25" customHeight="1" thickBot="1">
      <c r="A31" s="75"/>
      <c r="B31" s="76" t="s">
        <v>20</v>
      </c>
      <c r="C31" s="11">
        <f>SUM(C29+C30)</f>
        <v>112104</v>
      </c>
      <c r="D31" s="12">
        <f t="shared" ref="D31:O31" si="15">SUM(D29+D30)</f>
        <v>112944</v>
      </c>
      <c r="E31" s="12">
        <f t="shared" si="15"/>
        <v>123683</v>
      </c>
      <c r="F31" s="12">
        <f t="shared" si="15"/>
        <v>107451</v>
      </c>
      <c r="G31" s="12">
        <f t="shared" si="15"/>
        <v>129973</v>
      </c>
      <c r="H31" s="12">
        <f t="shared" si="15"/>
        <v>122000</v>
      </c>
      <c r="I31" s="12">
        <f t="shared" si="15"/>
        <v>125476</v>
      </c>
      <c r="J31" s="12">
        <f t="shared" si="15"/>
        <v>120072</v>
      </c>
      <c r="K31" s="93">
        <f>SUM(K29+K30)</f>
        <v>117801</v>
      </c>
      <c r="L31" s="12">
        <f>SUM(L29+L30)</f>
        <v>120321</v>
      </c>
      <c r="M31" s="12">
        <f>SUM(M29+M30)</f>
        <v>111572</v>
      </c>
      <c r="N31" s="12">
        <f t="shared" si="15"/>
        <v>115035</v>
      </c>
      <c r="O31" s="13">
        <f t="shared" si="15"/>
        <v>1418432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70" t="s">
        <v>2</v>
      </c>
      <c r="B38" s="80" t="s">
        <v>27</v>
      </c>
      <c r="C38" s="69">
        <v>13596</v>
      </c>
      <c r="D38" s="55">
        <v>9437</v>
      </c>
      <c r="E38" s="30">
        <v>13737</v>
      </c>
      <c r="F38" s="30">
        <v>12971</v>
      </c>
      <c r="G38" s="30">
        <v>17149</v>
      </c>
      <c r="H38" s="30">
        <v>13743</v>
      </c>
      <c r="I38" s="30">
        <v>12718</v>
      </c>
      <c r="J38" s="30">
        <v>13883</v>
      </c>
      <c r="K38" s="31">
        <v>12103</v>
      </c>
      <c r="L38" s="15">
        <v>18223</v>
      </c>
      <c r="M38" s="15">
        <v>18386</v>
      </c>
      <c r="N38" s="15">
        <v>15053</v>
      </c>
      <c r="O38" s="32">
        <f>SUM(C38+D38+E38+F38+G38+H38+I38+J38+K38+L38+M38+N38)</f>
        <v>170999</v>
      </c>
    </row>
    <row r="39" spans="1:18" ht="16.5" customHeight="1">
      <c r="A39" s="70"/>
      <c r="B39" s="81" t="s">
        <v>5</v>
      </c>
      <c r="C39" s="33">
        <f>SUM(C38*100/C44)</f>
        <v>26.302959953569356</v>
      </c>
      <c r="D39" s="34">
        <f>SUM(D38*100/D44)</f>
        <v>19.882437215573908</v>
      </c>
      <c r="E39" s="34">
        <f t="shared" ref="E39:N39" si="16">SUM(E38*100/E44)</f>
        <v>25.066146013904348</v>
      </c>
      <c r="F39" s="34">
        <f t="shared" si="16"/>
        <v>26.130663389673444</v>
      </c>
      <c r="G39" s="34">
        <f t="shared" si="16"/>
        <v>28.242753623188406</v>
      </c>
      <c r="H39" s="34">
        <f t="shared" si="16"/>
        <v>26.083243181688779</v>
      </c>
      <c r="I39" s="34">
        <f t="shared" si="16"/>
        <v>22.783132098455805</v>
      </c>
      <c r="J39" s="34">
        <f t="shared" si="16"/>
        <v>24.715160578224026</v>
      </c>
      <c r="K39" s="35">
        <f>SUM(K38*100/K44)</f>
        <v>23.882629200623558</v>
      </c>
      <c r="L39" s="34">
        <f t="shared" si="16"/>
        <v>32.1245989493354</v>
      </c>
      <c r="M39" s="34">
        <f t="shared" si="16"/>
        <v>36.019198746204331</v>
      </c>
      <c r="N39" s="34">
        <f t="shared" si="16"/>
        <v>30.080732184964631</v>
      </c>
      <c r="O39" s="36">
        <f>SUM(O38*100/O44)</f>
        <v>26.823835391669505</v>
      </c>
      <c r="R39" s="46"/>
    </row>
    <row r="40" spans="1:18" ht="16.5" customHeight="1">
      <c r="A40" s="72"/>
      <c r="B40" s="80" t="s">
        <v>28</v>
      </c>
      <c r="C40" s="29">
        <v>35699</v>
      </c>
      <c r="D40" s="55">
        <v>32851</v>
      </c>
      <c r="E40" s="30">
        <v>37199</v>
      </c>
      <c r="F40" s="30">
        <v>34143</v>
      </c>
      <c r="G40" s="30">
        <v>40380</v>
      </c>
      <c r="H40" s="30">
        <v>35216</v>
      </c>
      <c r="I40" s="30">
        <v>39178</v>
      </c>
      <c r="J40" s="30">
        <v>37277</v>
      </c>
      <c r="K40" s="31">
        <v>34953</v>
      </c>
      <c r="L40" s="30">
        <v>33609</v>
      </c>
      <c r="M40" s="30">
        <v>29470</v>
      </c>
      <c r="N40" s="30">
        <v>31038</v>
      </c>
      <c r="O40" s="32">
        <f>SUM(C40+D40+E40+F40+G40+H40+I40+J40+K40+L40+M40+N40)</f>
        <v>421013</v>
      </c>
      <c r="R40" s="46"/>
    </row>
    <row r="41" spans="1:18" ht="16.5" customHeight="1">
      <c r="A41" s="72"/>
      <c r="B41" s="82" t="s">
        <v>5</v>
      </c>
      <c r="C41" s="37">
        <f>SUM(C40*100/C44)</f>
        <v>69.063648674792034</v>
      </c>
      <c r="D41" s="34">
        <f>SUM(D40*100/D44)</f>
        <v>69.212455755941349</v>
      </c>
      <c r="E41" s="34">
        <f t="shared" ref="E41:N41" si="17">SUM(E40*100/E44)</f>
        <v>67.87767093042352</v>
      </c>
      <c r="F41" s="34">
        <f t="shared" si="17"/>
        <v>68.782610447430443</v>
      </c>
      <c r="G41" s="34">
        <f t="shared" si="17"/>
        <v>66.501976284584984</v>
      </c>
      <c r="H41" s="34">
        <f t="shared" si="17"/>
        <v>66.837480308982904</v>
      </c>
      <c r="I41" s="34">
        <f t="shared" si="17"/>
        <v>70.183798502382572</v>
      </c>
      <c r="J41" s="34">
        <f t="shared" si="17"/>
        <v>66.362244534643594</v>
      </c>
      <c r="K41" s="38">
        <f t="shared" si="17"/>
        <v>68.972117528661911</v>
      </c>
      <c r="L41" s="34">
        <f t="shared" si="17"/>
        <v>59.247963896625883</v>
      </c>
      <c r="M41" s="34">
        <f t="shared" si="17"/>
        <v>57.733372514448035</v>
      </c>
      <c r="N41" s="34">
        <f t="shared" si="17"/>
        <v>62.023899924063784</v>
      </c>
      <c r="O41" s="36">
        <f>SUM(O40*100/O44)</f>
        <v>66.042394457002402</v>
      </c>
      <c r="R41" s="46"/>
    </row>
    <row r="42" spans="1:18" ht="16.5" customHeight="1">
      <c r="A42" s="72"/>
      <c r="B42" s="83" t="s">
        <v>29</v>
      </c>
      <c r="C42" s="39">
        <v>2395</v>
      </c>
      <c r="D42" s="60">
        <v>5176</v>
      </c>
      <c r="E42" s="30">
        <v>3867</v>
      </c>
      <c r="F42" s="30">
        <v>2525</v>
      </c>
      <c r="G42" s="30">
        <v>3191</v>
      </c>
      <c r="H42" s="30">
        <v>3730</v>
      </c>
      <c r="I42" s="30">
        <v>3926</v>
      </c>
      <c r="J42" s="30">
        <v>5012</v>
      </c>
      <c r="K42" s="31">
        <v>3621</v>
      </c>
      <c r="L42" s="30">
        <v>4894</v>
      </c>
      <c r="M42" s="30">
        <v>3189</v>
      </c>
      <c r="N42" s="30">
        <v>3951</v>
      </c>
      <c r="O42" s="32">
        <f>SUM(C42+D42+E42+F42+G42+H42+I42+J42+K42+L42+M42+N42)</f>
        <v>45477</v>
      </c>
    </row>
    <row r="43" spans="1:18" ht="16.5" customHeight="1">
      <c r="A43" s="72"/>
      <c r="B43" s="84" t="s">
        <v>34</v>
      </c>
      <c r="C43" s="37">
        <f>SUM(C42*100/C44)</f>
        <v>4.6333913716386146</v>
      </c>
      <c r="D43" s="34">
        <f>SUM(D42*100/D44)</f>
        <v>10.905107028484746</v>
      </c>
      <c r="E43" s="34">
        <f t="shared" ref="E43:N43" si="18">SUM(E42*100/E44)</f>
        <v>7.0561830556721343</v>
      </c>
      <c r="F43" s="34">
        <f t="shared" si="18"/>
        <v>5.0867261628961096</v>
      </c>
      <c r="G43" s="34">
        <f t="shared" si="18"/>
        <v>5.2552700922266142</v>
      </c>
      <c r="H43" s="34">
        <f t="shared" si="18"/>
        <v>7.0792765093283228</v>
      </c>
      <c r="I43" s="34">
        <f t="shared" si="18"/>
        <v>7.0330693991616204</v>
      </c>
      <c r="J43" s="34">
        <f t="shared" si="18"/>
        <v>8.9225948871323784</v>
      </c>
      <c r="K43" s="38">
        <f t="shared" si="18"/>
        <v>7.1452532707145258</v>
      </c>
      <c r="L43" s="34">
        <f t="shared" si="18"/>
        <v>8.6274371540387129</v>
      </c>
      <c r="M43" s="34">
        <f t="shared" si="18"/>
        <v>6.2474287393476349</v>
      </c>
      <c r="N43" s="34">
        <f t="shared" si="18"/>
        <v>7.8953678909715839</v>
      </c>
      <c r="O43" s="36">
        <f>SUM(O42*100/O44)</f>
        <v>7.1337701513281013</v>
      </c>
    </row>
    <row r="44" spans="1:18" ht="16.5" customHeight="1" thickBot="1">
      <c r="A44" s="70"/>
      <c r="B44" s="77" t="s">
        <v>4</v>
      </c>
      <c r="C44" s="2">
        <f>SUM(C38+C40+C42)</f>
        <v>51690</v>
      </c>
      <c r="D44" s="53">
        <f>SUM(D38+D40+D42)</f>
        <v>47464</v>
      </c>
      <c r="E44" s="3">
        <f t="shared" ref="E44:K44" si="19">SUM(E38+E40+E42)</f>
        <v>54803</v>
      </c>
      <c r="F44" s="3">
        <f t="shared" si="19"/>
        <v>49639</v>
      </c>
      <c r="G44" s="3">
        <f t="shared" si="19"/>
        <v>60720</v>
      </c>
      <c r="H44" s="3">
        <f t="shared" si="19"/>
        <v>52689</v>
      </c>
      <c r="I44" s="3">
        <f t="shared" si="19"/>
        <v>55822</v>
      </c>
      <c r="J44" s="3">
        <f t="shared" si="19"/>
        <v>56172</v>
      </c>
      <c r="K44" s="2">
        <f t="shared" si="19"/>
        <v>50677</v>
      </c>
      <c r="L44" s="3">
        <f>SUM(L38+L40+L42)</f>
        <v>56726</v>
      </c>
      <c r="M44" s="3">
        <f>SUM(M38+M40+M42)</f>
        <v>51045</v>
      </c>
      <c r="N44" s="3">
        <f>SUM(N38+N40+N42)</f>
        <v>50042</v>
      </c>
      <c r="O44" s="4">
        <f>SUM(O38+O40+O42)</f>
        <v>637489</v>
      </c>
    </row>
    <row r="45" spans="1:18" ht="16.5" customHeight="1">
      <c r="A45" s="78" t="s">
        <v>3</v>
      </c>
      <c r="B45" s="71" t="s">
        <v>27</v>
      </c>
      <c r="C45" s="40">
        <v>19114</v>
      </c>
      <c r="D45" s="57">
        <v>17951</v>
      </c>
      <c r="E45" s="15">
        <v>17993</v>
      </c>
      <c r="F45" s="41">
        <v>15288</v>
      </c>
      <c r="G45" s="63">
        <v>18166</v>
      </c>
      <c r="H45" s="41">
        <v>20825</v>
      </c>
      <c r="I45" s="63">
        <v>21971</v>
      </c>
      <c r="J45" s="15">
        <v>19661</v>
      </c>
      <c r="K45" s="15">
        <v>19881</v>
      </c>
      <c r="L45" s="41">
        <v>19742</v>
      </c>
      <c r="M45" s="15">
        <v>20143</v>
      </c>
      <c r="N45" s="15">
        <v>19635</v>
      </c>
      <c r="O45" s="16">
        <f>SUM(C45+D45+E45+F45+G45+H45+I45+J45+K45+L45+M45+N45)</f>
        <v>230370</v>
      </c>
    </row>
    <row r="46" spans="1:18" ht="16.5" customHeight="1">
      <c r="A46" s="70"/>
      <c r="B46" s="81" t="s">
        <v>5</v>
      </c>
      <c r="C46" s="42">
        <f t="shared" ref="C46:K46" si="20">SUM(C45*100/C51)</f>
        <v>31.638361969080016</v>
      </c>
      <c r="D46" s="34">
        <f t="shared" si="20"/>
        <v>27.414477703115455</v>
      </c>
      <c r="E46" s="34">
        <f t="shared" si="20"/>
        <v>26.122241579558654</v>
      </c>
      <c r="F46" s="34">
        <f t="shared" si="20"/>
        <v>26.444336815885976</v>
      </c>
      <c r="G46" s="34">
        <f t="shared" si="20"/>
        <v>26.231354598356749</v>
      </c>
      <c r="H46" s="43">
        <f t="shared" si="20"/>
        <v>30.045735886078688</v>
      </c>
      <c r="I46" s="34">
        <f t="shared" si="20"/>
        <v>31.543055675194534</v>
      </c>
      <c r="J46" s="34">
        <f t="shared" si="20"/>
        <v>30.768388106416275</v>
      </c>
      <c r="K46" s="34">
        <f t="shared" si="20"/>
        <v>29.618318336213576</v>
      </c>
      <c r="L46" s="43">
        <f>SUM(L45*100/L51)</f>
        <v>31.04332101580313</v>
      </c>
      <c r="M46" s="34">
        <f>SUM(M45*100/M51)</f>
        <v>33.279362928940806</v>
      </c>
      <c r="N46" s="34">
        <f>SUM(N45*100/N51)</f>
        <v>30.210945794162448</v>
      </c>
      <c r="O46" s="44">
        <f>SUM(O45*100/O51)</f>
        <v>29.498951908141823</v>
      </c>
    </row>
    <row r="47" spans="1:18" ht="16.5" customHeight="1">
      <c r="A47" s="72"/>
      <c r="B47" s="80" t="s">
        <v>28</v>
      </c>
      <c r="C47" s="39">
        <v>41077</v>
      </c>
      <c r="D47" s="55">
        <v>47406</v>
      </c>
      <c r="E47" s="30">
        <v>50782</v>
      </c>
      <c r="F47" s="30">
        <v>42486</v>
      </c>
      <c r="G47" s="67">
        <v>51054</v>
      </c>
      <c r="H47" s="30">
        <v>48419</v>
      </c>
      <c r="I47" s="30">
        <v>47642</v>
      </c>
      <c r="J47" s="30">
        <v>44171</v>
      </c>
      <c r="K47" s="30">
        <v>47015</v>
      </c>
      <c r="L47" s="45">
        <v>43623</v>
      </c>
      <c r="M47" s="30">
        <v>40095</v>
      </c>
      <c r="N47" s="30">
        <v>45162</v>
      </c>
      <c r="O47" s="32">
        <f>SUM(C47+D47+E47+F47+G47+H47+I47+J47+K47+L47+M47+N47)</f>
        <v>548932</v>
      </c>
    </row>
    <row r="48" spans="1:18" ht="16.5" customHeight="1">
      <c r="A48" s="72"/>
      <c r="B48" s="82" t="s">
        <v>5</v>
      </c>
      <c r="C48" s="42">
        <f t="shared" ref="C48:K48" si="21">SUM(C47*100/C51)</f>
        <v>67.992518290462471</v>
      </c>
      <c r="D48" s="34">
        <f t="shared" si="21"/>
        <v>72.397678680513138</v>
      </c>
      <c r="E48" s="34">
        <f t="shared" si="21"/>
        <v>73.725319396051106</v>
      </c>
      <c r="F48" s="34">
        <f t="shared" si="21"/>
        <v>73.489932885906043</v>
      </c>
      <c r="G48" s="34">
        <f t="shared" si="21"/>
        <v>73.720994036359443</v>
      </c>
      <c r="H48" s="34">
        <f t="shared" si="21"/>
        <v>69.857598361010517</v>
      </c>
      <c r="I48" s="34">
        <f t="shared" si="21"/>
        <v>68.39808194791398</v>
      </c>
      <c r="J48" s="34">
        <f t="shared" si="21"/>
        <v>69.12519561815337</v>
      </c>
      <c r="K48" s="34">
        <f t="shared" si="21"/>
        <v>70.042011799058457</v>
      </c>
      <c r="L48" s="43">
        <f>SUM(L47*100/L51)</f>
        <v>68.595015331393981</v>
      </c>
      <c r="M48" s="34">
        <f>SUM(M47*100/M51)</f>
        <v>66.243164207708958</v>
      </c>
      <c r="N48" s="34">
        <f>SUM(N47*100/N51)</f>
        <v>69.4874832674288</v>
      </c>
      <c r="O48" s="44">
        <f>SUM(O47*100/O51)</f>
        <v>70.290917518948248</v>
      </c>
    </row>
    <row r="49" spans="1:15" ht="16.5" customHeight="1">
      <c r="A49" s="72"/>
      <c r="B49" s="83" t="s">
        <v>29</v>
      </c>
      <c r="C49" s="39">
        <v>223</v>
      </c>
      <c r="D49" s="55">
        <v>123</v>
      </c>
      <c r="E49" s="30">
        <v>105</v>
      </c>
      <c r="F49" s="30">
        <v>38</v>
      </c>
      <c r="G49" s="30">
        <v>33</v>
      </c>
      <c r="H49" s="30">
        <v>67</v>
      </c>
      <c r="I49" s="67">
        <v>41</v>
      </c>
      <c r="J49" s="30">
        <v>68</v>
      </c>
      <c r="K49" s="30">
        <v>228</v>
      </c>
      <c r="L49" s="45">
        <v>230</v>
      </c>
      <c r="M49" s="30">
        <v>289</v>
      </c>
      <c r="N49" s="30">
        <v>196</v>
      </c>
      <c r="O49" s="32">
        <f>SUM(C49+D49+E49+F49+G49+H49+I49+J49+K49+L49+M49+N49)</f>
        <v>1641</v>
      </c>
    </row>
    <row r="50" spans="1:15" ht="16.5" customHeight="1">
      <c r="A50" s="72"/>
      <c r="B50" s="84" t="s">
        <v>34</v>
      </c>
      <c r="C50" s="42">
        <f t="shared" ref="C50:K50" si="22">SUM(C49*100/C51)</f>
        <v>0.36911974045750984</v>
      </c>
      <c r="D50" s="34">
        <f t="shared" si="22"/>
        <v>0.18784361637141112</v>
      </c>
      <c r="E50" s="34">
        <f t="shared" si="22"/>
        <v>0.1524390243902439</v>
      </c>
      <c r="F50" s="34">
        <f t="shared" si="22"/>
        <v>6.5730298207984497E-2</v>
      </c>
      <c r="G50" s="34">
        <f t="shared" si="22"/>
        <v>4.7651365283814417E-2</v>
      </c>
      <c r="H50" s="34">
        <f t="shared" si="22"/>
        <v>9.6665752910793379E-2</v>
      </c>
      <c r="I50" s="34">
        <f t="shared" si="22"/>
        <v>5.8862376891492235E-2</v>
      </c>
      <c r="J50" s="34">
        <f t="shared" si="22"/>
        <v>0.10641627543035993</v>
      </c>
      <c r="K50" s="34">
        <f t="shared" si="22"/>
        <v>0.33966986472796618</v>
      </c>
      <c r="L50" s="43">
        <f>SUM(L49*100/L51)</f>
        <v>0.36166365280289331</v>
      </c>
      <c r="M50" s="34">
        <f>SUM(M49*100/M51)</f>
        <v>0.47747286335024036</v>
      </c>
      <c r="N50" s="34">
        <f>SUM(N49*100/N51)</f>
        <v>0.30157093840875171</v>
      </c>
      <c r="O50" s="44">
        <f>SUM(O49*100/O51)</f>
        <v>0.21013057290993067</v>
      </c>
    </row>
    <row r="51" spans="1:15" ht="16.5" customHeight="1" thickBot="1">
      <c r="A51" s="70"/>
      <c r="B51" s="77" t="s">
        <v>4</v>
      </c>
      <c r="C51" s="24">
        <f>SUM(C45+C47+C49)</f>
        <v>60414</v>
      </c>
      <c r="D51" s="3">
        <f t="shared" ref="D51:N51" si="23">D45+D47+D49</f>
        <v>65480</v>
      </c>
      <c r="E51" s="3">
        <f t="shared" si="23"/>
        <v>68880</v>
      </c>
      <c r="F51" s="3">
        <f t="shared" si="23"/>
        <v>57812</v>
      </c>
      <c r="G51" s="3">
        <f t="shared" si="23"/>
        <v>69253</v>
      </c>
      <c r="H51" s="3">
        <f t="shared" si="23"/>
        <v>69311</v>
      </c>
      <c r="I51" s="3">
        <f t="shared" si="23"/>
        <v>69654</v>
      </c>
      <c r="J51" s="3">
        <f t="shared" si="23"/>
        <v>63900</v>
      </c>
      <c r="K51" s="3">
        <f t="shared" si="23"/>
        <v>67124</v>
      </c>
      <c r="L51" s="25">
        <f t="shared" si="23"/>
        <v>63595</v>
      </c>
      <c r="M51" s="3">
        <f t="shared" si="23"/>
        <v>60527</v>
      </c>
      <c r="N51" s="3">
        <f t="shared" si="23"/>
        <v>64993</v>
      </c>
      <c r="O51" s="4">
        <f>O45+O47+O49</f>
        <v>780943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112104</v>
      </c>
      <c r="D52" s="27">
        <f t="shared" si="24"/>
        <v>112944</v>
      </c>
      <c r="E52" s="27">
        <f t="shared" si="24"/>
        <v>123683</v>
      </c>
      <c r="F52" s="27">
        <f t="shared" si="24"/>
        <v>107451</v>
      </c>
      <c r="G52" s="27">
        <f t="shared" si="24"/>
        <v>129973</v>
      </c>
      <c r="H52" s="27">
        <f t="shared" si="24"/>
        <v>122000</v>
      </c>
      <c r="I52" s="27">
        <f t="shared" si="24"/>
        <v>125476</v>
      </c>
      <c r="J52" s="27">
        <f t="shared" si="24"/>
        <v>120072</v>
      </c>
      <c r="K52" s="27">
        <f t="shared" si="24"/>
        <v>117801</v>
      </c>
      <c r="L52" s="27">
        <f t="shared" si="24"/>
        <v>120321</v>
      </c>
      <c r="M52" s="27">
        <f t="shared" si="24"/>
        <v>111572</v>
      </c>
      <c r="N52" s="27">
        <f t="shared" si="24"/>
        <v>115035</v>
      </c>
      <c r="O52" s="28">
        <f t="shared" si="24"/>
        <v>1418432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2023-02-01T07:09:17Z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